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9120" tabRatio="604" activeTab="3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<sst xmlns="http://schemas.openxmlformats.org/spreadsheetml/2006/main" count="103" uniqueCount="87">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</sst>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10" fillId="0" borderId="0" xfId="0" applyFont="1" applyAlignment="1">
      <alignment vertical="center"/>
    </xf>
    <xf numFmtId="186" fontId="11" fillId="0" borderId="0" xfId="0" applyFont="1" applyAlignment="1">
      <alignment vertical="center"/>
    </xf>
    <xf numFmtId="189" fontId="11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186" fontId="11" fillId="0" borderId="0" xfId="0" applyFont="1" applyAlignment="1" applyProtection="1">
      <alignment horizontal="left"/>
      <protection/>
    </xf>
    <xf numFmtId="186" fontId="14" fillId="0" borderId="0" xfId="0" applyFont="1" applyAlignment="1">
      <alignment vertical="center"/>
    </xf>
    <xf numFmtId="186" fontId="17" fillId="2" borderId="0" xfId="0" applyFont="1" applyFill="1" applyAlignment="1">
      <alignment vertical="center"/>
    </xf>
    <xf numFmtId="186" fontId="14" fillId="3" borderId="0" xfId="0" applyFont="1" applyFill="1" applyAlignment="1" applyProtection="1">
      <alignment horizontal="center"/>
      <protection/>
    </xf>
    <xf numFmtId="186" fontId="14" fillId="3" borderId="0" xfId="0" applyNumberFormat="1" applyFont="1" applyFill="1" applyAlignment="1" applyProtection="1">
      <alignment horizontal="center"/>
      <protection/>
    </xf>
    <xf numFmtId="186" fontId="14" fillId="3" borderId="0" xfId="0" applyFont="1" applyFill="1" applyAlignment="1">
      <alignment horizontal="center"/>
    </xf>
    <xf numFmtId="186" fontId="18" fillId="4" borderId="0" xfId="0" applyFont="1" applyFill="1" applyAlignment="1">
      <alignment horizontal="center"/>
    </xf>
    <xf numFmtId="186" fontId="14" fillId="2" borderId="0" xfId="0" applyFont="1" applyFill="1" applyAlignment="1">
      <alignment horizontal="center"/>
    </xf>
    <xf numFmtId="186" fontId="14" fillId="0" borderId="0" xfId="0" applyFont="1" applyAlignment="1" applyProtection="1">
      <alignment vertical="center"/>
      <protection/>
    </xf>
    <xf numFmtId="189" fontId="15" fillId="0" borderId="0" xfId="0" applyNumberFormat="1" applyFont="1" applyAlignment="1" applyProtection="1">
      <alignment horizontal="center"/>
      <protection/>
    </xf>
    <xf numFmtId="186" fontId="18" fillId="2" borderId="0" xfId="0" applyFont="1" applyFill="1" applyAlignment="1">
      <alignment horizontal="center"/>
    </xf>
    <xf numFmtId="186" fontId="15" fillId="0" borderId="0" xfId="0" applyFont="1" applyAlignment="1" applyProtection="1">
      <alignment horizontal="center"/>
      <protection/>
    </xf>
    <xf numFmtId="189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 applyProtection="1">
      <alignment horizontal="right"/>
      <protection/>
    </xf>
    <xf numFmtId="187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>
      <alignment vertical="center"/>
    </xf>
    <xf numFmtId="187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>
      <alignment vertical="center"/>
    </xf>
    <xf numFmtId="186" fontId="19" fillId="0" borderId="0" xfId="0" applyFont="1" applyFill="1" applyAlignment="1">
      <alignment vertical="center"/>
    </xf>
    <xf numFmtId="191" fontId="20" fillId="0" borderId="0" xfId="0" applyNumberFormat="1" applyFont="1" applyFill="1" applyAlignment="1">
      <alignment vertical="center"/>
    </xf>
    <xf numFmtId="186" fontId="14" fillId="0" borderId="0" xfId="0" applyFont="1" applyAlignment="1" applyProtection="1">
      <alignment horizontal="center"/>
      <protection/>
    </xf>
    <xf numFmtId="186" fontId="14" fillId="0" borderId="0" xfId="0" applyFont="1" applyAlignment="1">
      <alignment horizontal="center"/>
    </xf>
    <xf numFmtId="190" fontId="14" fillId="0" borderId="0" xfId="0" applyNumberFormat="1" applyFont="1" applyAlignment="1" applyProtection="1">
      <alignment vertical="center"/>
      <protection/>
    </xf>
    <xf numFmtId="186" fontId="15" fillId="5" borderId="0" xfId="0" applyFont="1" applyFill="1" applyAlignment="1">
      <alignment vertical="center"/>
    </xf>
    <xf numFmtId="186" fontId="14" fillId="5" borderId="0" xfId="0" applyFont="1" applyFill="1" applyAlignment="1">
      <alignment vertical="center"/>
    </xf>
    <xf numFmtId="186" fontId="14" fillId="0" borderId="0" xfId="0" applyFont="1" applyFill="1" applyAlignment="1">
      <alignment vertical="center"/>
    </xf>
    <xf numFmtId="186" fontId="15" fillId="0" borderId="0" xfId="0" applyFont="1" applyFill="1" applyAlignment="1">
      <alignment horizontal="right"/>
    </xf>
    <xf numFmtId="186" fontId="15" fillId="0" borderId="0" xfId="0" applyFont="1" applyFill="1" applyAlignment="1">
      <alignment vertical="center"/>
    </xf>
    <xf numFmtId="186" fontId="20" fillId="0" borderId="0" xfId="0" applyNumberFormat="1" applyFont="1" applyAlignment="1">
      <alignment vertical="center"/>
    </xf>
    <xf numFmtId="193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93" fontId="20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11" fillId="0" borderId="0" xfId="0" applyFont="1" applyAlignment="1" applyProtection="1">
      <alignment horizontal="right"/>
      <protection/>
    </xf>
    <xf numFmtId="186" fontId="11" fillId="0" borderId="0" xfId="0" applyFont="1" applyAlignment="1">
      <alignment horizontal="left"/>
    </xf>
    <xf numFmtId="187" fontId="14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14" fillId="0" borderId="0" xfId="0" applyNumberFormat="1" applyFont="1" applyAlignment="1" applyProtection="1">
      <alignment horizontal="center"/>
      <protection/>
    </xf>
    <xf numFmtId="186" fontId="1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2" fontId="19" fillId="3" borderId="0" xfId="0" applyNumberFormat="1" applyFont="1" applyFill="1" applyAlignment="1">
      <alignment vertical="center"/>
    </xf>
    <xf numFmtId="186" fontId="14" fillId="0" borderId="0" xfId="0" applyNumberFormat="1" applyFont="1" applyAlignment="1">
      <alignment horizontal="center"/>
    </xf>
    <xf numFmtId="186" fontId="14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/>
    </xf>
    <xf numFmtId="186" fontId="15" fillId="3" borderId="0" xfId="0" applyFont="1" applyFill="1" applyAlignment="1">
      <alignment vertical="center"/>
    </xf>
    <xf numFmtId="186" fontId="15" fillId="3" borderId="0" xfId="0" applyFont="1" applyFill="1" applyAlignment="1">
      <alignment horizontal="right" vertical="center"/>
    </xf>
    <xf numFmtId="186" fontId="21" fillId="3" borderId="0" xfId="0" applyFont="1" applyFill="1" applyAlignment="1">
      <alignment vertical="center"/>
    </xf>
    <xf numFmtId="186" fontId="24" fillId="3" borderId="0" xfId="0" applyFont="1" applyFill="1" applyAlignment="1">
      <alignment vertical="center"/>
    </xf>
    <xf numFmtId="187" fontId="28" fillId="0" borderId="0" xfId="0" applyNumberFormat="1" applyFont="1" applyAlignment="1" applyProtection="1">
      <alignment horizontal="left"/>
      <protection/>
    </xf>
    <xf numFmtId="186" fontId="28" fillId="0" borderId="0" xfId="0" applyFont="1" applyAlignment="1">
      <alignment horizontal="left"/>
    </xf>
    <xf numFmtId="186" fontId="28" fillId="0" borderId="0" xfId="0" applyFont="1" applyAlignment="1">
      <alignment vertical="center"/>
    </xf>
    <xf numFmtId="186" fontId="29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23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14" fillId="0" borderId="0" xfId="0" applyNumberFormat="1" applyFont="1" applyAlignment="1" applyProtection="1">
      <alignment horizontal="center" vertical="center"/>
      <protection/>
    </xf>
    <xf numFmtId="190" fontId="14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86" fontId="16" fillId="4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5" fillId="3" borderId="0" xfId="0" applyFont="1" applyFill="1" applyAlignment="1" quotePrefix="1">
      <alignment horizontal="center"/>
    </xf>
    <xf numFmtId="186" fontId="14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8" fillId="4" borderId="0" xfId="0" applyFont="1" applyFill="1" applyAlignment="1">
      <alignment horizontal="center"/>
    </xf>
    <xf numFmtId="186" fontId="14" fillId="4" borderId="0" xfId="0" applyFont="1" applyFill="1" applyAlignment="1">
      <alignment horizontal="center"/>
    </xf>
    <xf numFmtId="186" fontId="15" fillId="0" borderId="0" xfId="0" applyFont="1" applyAlignment="1">
      <alignment horizontal="center"/>
    </xf>
    <xf numFmtId="186" fontId="22" fillId="0" borderId="0" xfId="0" applyFont="1" applyAlignment="1">
      <alignment horizontal="center"/>
    </xf>
    <xf numFmtId="186" fontId="14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20" fillId="6" borderId="1" xfId="0" applyFont="1" applyFill="1" applyBorder="1" applyAlignment="1">
      <alignment horizontal="center" vertical="center"/>
    </xf>
    <xf numFmtId="186" fontId="20" fillId="6" borderId="2" xfId="0" applyFont="1" applyFill="1" applyBorder="1" applyAlignment="1">
      <alignment horizontal="center" vertical="center"/>
    </xf>
    <xf numFmtId="186" fontId="20" fillId="6" borderId="3" xfId="0" applyFont="1" applyFill="1" applyBorder="1" applyAlignment="1">
      <alignment horizontal="center" vertical="center"/>
    </xf>
    <xf numFmtId="18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RADIATIVE FORCING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2"/>
          <c:w val="0.953"/>
          <c:h val="0.835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-0.139</c:v>
                </c:pt>
                <c:pt idx="1">
                  <c:v>-0.153</c:v>
                </c:pt>
                <c:pt idx="2">
                  <c:v>-0.136</c:v>
                </c:pt>
                <c:pt idx="3">
                  <c:v>-0.129</c:v>
                </c:pt>
                <c:pt idx="4">
                  <c:v>-0.151</c:v>
                </c:pt>
                <c:pt idx="5">
                  <c:v>-0.545</c:v>
                </c:pt>
                <c:pt idx="6">
                  <c:v>-1.145</c:v>
                </c:pt>
                <c:pt idx="7">
                  <c:v>-1.3659999999999999</c:v>
                </c:pt>
                <c:pt idx="8">
                  <c:v>-1.059</c:v>
                </c:pt>
                <c:pt idx="9">
                  <c:v>-0.45799999999999996</c:v>
                </c:pt>
                <c:pt idx="10">
                  <c:v>-0.214</c:v>
                </c:pt>
                <c:pt idx="11">
                  <c:v>-0.255</c:v>
                </c:pt>
                <c:pt idx="12">
                  <c:v>-0.328</c:v>
                </c:pt>
                <c:pt idx="13">
                  <c:v>-0.34700000000000003</c:v>
                </c:pt>
                <c:pt idx="14">
                  <c:v>-0.236</c:v>
                </c:pt>
                <c:pt idx="15">
                  <c:v>-0.164</c:v>
                </c:pt>
                <c:pt idx="16">
                  <c:v>-0.145</c:v>
                </c:pt>
                <c:pt idx="17">
                  <c:v>-0.14800000000000002</c:v>
                </c:pt>
                <c:pt idx="18">
                  <c:v>-0.127</c:v>
                </c:pt>
                <c:pt idx="19">
                  <c:v>-0.09699999999999999</c:v>
                </c:pt>
                <c:pt idx="20">
                  <c:v>-0.043</c:v>
                </c:pt>
                <c:pt idx="21">
                  <c:v>-0.067</c:v>
                </c:pt>
                <c:pt idx="22">
                  <c:v>-0.094</c:v>
                </c:pt>
                <c:pt idx="23">
                  <c:v>-0.14100000000000001</c:v>
                </c:pt>
                <c:pt idx="24">
                  <c:v>-0.15</c:v>
                </c:pt>
                <c:pt idx="25">
                  <c:v>-0.21000000000000002</c:v>
                </c:pt>
                <c:pt idx="26">
                  <c:v>-0.246</c:v>
                </c:pt>
                <c:pt idx="27">
                  <c:v>-0.269</c:v>
                </c:pt>
                <c:pt idx="28">
                  <c:v>-0.235</c:v>
                </c:pt>
                <c:pt idx="29">
                  <c:v>-0.2</c:v>
                </c:pt>
                <c:pt idx="30">
                  <c:v>-0.15000000000000002</c:v>
                </c:pt>
                <c:pt idx="31">
                  <c:v>-0.114</c:v>
                </c:pt>
                <c:pt idx="32">
                  <c:v>-0.321</c:v>
                </c:pt>
                <c:pt idx="33">
                  <c:v>-1.164</c:v>
                </c:pt>
                <c:pt idx="34">
                  <c:v>-2.412</c:v>
                </c:pt>
                <c:pt idx="35">
                  <c:v>-2.995</c:v>
                </c:pt>
                <c:pt idx="36">
                  <c:v>-2.382</c:v>
                </c:pt>
                <c:pt idx="37">
                  <c:v>-1.452</c:v>
                </c:pt>
                <c:pt idx="38">
                  <c:v>-1.04</c:v>
                </c:pt>
                <c:pt idx="39">
                  <c:v>-1.312</c:v>
                </c:pt>
                <c:pt idx="40">
                  <c:v>-1.266</c:v>
                </c:pt>
                <c:pt idx="41">
                  <c:v>-1.046</c:v>
                </c:pt>
                <c:pt idx="42">
                  <c:v>-0.575</c:v>
                </c:pt>
                <c:pt idx="43">
                  <c:v>-0.302</c:v>
                </c:pt>
                <c:pt idx="44">
                  <c:v>-0.129</c:v>
                </c:pt>
                <c:pt idx="45">
                  <c:v>-0.421</c:v>
                </c:pt>
                <c:pt idx="46">
                  <c:v>-0.65</c:v>
                </c:pt>
                <c:pt idx="47">
                  <c:v>-0.6940000000000001</c:v>
                </c:pt>
                <c:pt idx="48">
                  <c:v>-0.388</c:v>
                </c:pt>
                <c:pt idx="49">
                  <c:v>-0.166</c:v>
                </c:pt>
                <c:pt idx="50">
                  <c:v>-0.134</c:v>
                </c:pt>
                <c:pt idx="51">
                  <c:v>-0.256</c:v>
                </c:pt>
                <c:pt idx="52">
                  <c:v>-0.803</c:v>
                </c:pt>
                <c:pt idx="53">
                  <c:v>-1.0450000000000002</c:v>
                </c:pt>
                <c:pt idx="54">
                  <c:v>-1.054</c:v>
                </c:pt>
                <c:pt idx="55">
                  <c:v>-0.599</c:v>
                </c:pt>
                <c:pt idx="56">
                  <c:v>-0.41800000000000004</c:v>
                </c:pt>
                <c:pt idx="57">
                  <c:v>-0.327</c:v>
                </c:pt>
                <c:pt idx="58">
                  <c:v>-0.255</c:v>
                </c:pt>
                <c:pt idx="59">
                  <c:v>-0.18</c:v>
                </c:pt>
                <c:pt idx="60">
                  <c:v>-0.147</c:v>
                </c:pt>
                <c:pt idx="61">
                  <c:v>-0.44299999999999995</c:v>
                </c:pt>
                <c:pt idx="62">
                  <c:v>-0.627</c:v>
                </c:pt>
                <c:pt idx="63">
                  <c:v>-0.6459999999999999</c:v>
                </c:pt>
                <c:pt idx="64">
                  <c:v>-0.318</c:v>
                </c:pt>
                <c:pt idx="65">
                  <c:v>-0.07400000000000001</c:v>
                </c:pt>
                <c:pt idx="66">
                  <c:v>-0.033</c:v>
                </c:pt>
                <c:pt idx="67">
                  <c:v>0.0040000000000000036</c:v>
                </c:pt>
                <c:pt idx="68">
                  <c:v>-0.0020000000000000018</c:v>
                </c:pt>
                <c:pt idx="69">
                  <c:v>-0.089</c:v>
                </c:pt>
                <c:pt idx="70">
                  <c:v>-0.11900000000000001</c:v>
                </c:pt>
                <c:pt idx="71">
                  <c:v>-0.111</c:v>
                </c:pt>
                <c:pt idx="72">
                  <c:v>-0.033</c:v>
                </c:pt>
                <c:pt idx="73">
                  <c:v>-0.029</c:v>
                </c:pt>
                <c:pt idx="74">
                  <c:v>-0.039</c:v>
                </c:pt>
                <c:pt idx="75">
                  <c:v>-0.022</c:v>
                </c:pt>
                <c:pt idx="76">
                  <c:v>0.022</c:v>
                </c:pt>
                <c:pt idx="77">
                  <c:v>0.009000000000000008</c:v>
                </c:pt>
                <c:pt idx="78">
                  <c:v>-0.08399999999999999</c:v>
                </c:pt>
                <c:pt idx="79">
                  <c:v>-0.14600000000000002</c:v>
                </c:pt>
                <c:pt idx="80">
                  <c:v>-0.138</c:v>
                </c:pt>
                <c:pt idx="81">
                  <c:v>-0.128</c:v>
                </c:pt>
                <c:pt idx="82">
                  <c:v>-0.141</c:v>
                </c:pt>
                <c:pt idx="83">
                  <c:v>-0.148</c:v>
                </c:pt>
                <c:pt idx="84">
                  <c:v>-0.09</c:v>
                </c:pt>
                <c:pt idx="85">
                  <c:v>-0.021999999999999992</c:v>
                </c:pt>
                <c:pt idx="86">
                  <c:v>0.048</c:v>
                </c:pt>
                <c:pt idx="87">
                  <c:v>0.054000000000000006</c:v>
                </c:pt>
                <c:pt idx="88">
                  <c:v>0.04500000000000001</c:v>
                </c:pt>
                <c:pt idx="89">
                  <c:v>0.03</c:v>
                </c:pt>
                <c:pt idx="90">
                  <c:v>0.07100000000000001</c:v>
                </c:pt>
                <c:pt idx="91">
                  <c:v>0.05499999999999999</c:v>
                </c:pt>
                <c:pt idx="92">
                  <c:v>0.034</c:v>
                </c:pt>
                <c:pt idx="93">
                  <c:v>0.01200000000000001</c:v>
                </c:pt>
                <c:pt idx="94">
                  <c:v>0.03799999999999999</c:v>
                </c:pt>
                <c:pt idx="95">
                  <c:v>0.091</c:v>
                </c:pt>
                <c:pt idx="96">
                  <c:v>0.124</c:v>
                </c:pt>
                <c:pt idx="97">
                  <c:v>0.198</c:v>
                </c:pt>
                <c:pt idx="98">
                  <c:v>0.178</c:v>
                </c:pt>
                <c:pt idx="99">
                  <c:v>0.16099999999999998</c:v>
                </c:pt>
                <c:pt idx="100">
                  <c:v>0.11100000000000002</c:v>
                </c:pt>
                <c:pt idx="101">
                  <c:v>0.08300000000000002</c:v>
                </c:pt>
                <c:pt idx="102">
                  <c:v>0.027999999999999997</c:v>
                </c:pt>
                <c:pt idx="103">
                  <c:v>-0.025999999999999995</c:v>
                </c:pt>
                <c:pt idx="104">
                  <c:v>-0.026999999999999996</c:v>
                </c:pt>
                <c:pt idx="105">
                  <c:v>0.020000000000000004</c:v>
                </c:pt>
                <c:pt idx="106">
                  <c:v>0.128</c:v>
                </c:pt>
                <c:pt idx="107">
                  <c:v>0.182</c:v>
                </c:pt>
                <c:pt idx="108">
                  <c:v>0.165</c:v>
                </c:pt>
                <c:pt idx="109">
                  <c:v>0.069</c:v>
                </c:pt>
                <c:pt idx="110">
                  <c:v>-0.020000000000000004</c:v>
                </c:pt>
                <c:pt idx="111">
                  <c:v>-0.153</c:v>
                </c:pt>
                <c:pt idx="112">
                  <c:v>-0.65</c:v>
                </c:pt>
                <c:pt idx="113">
                  <c:v>-1.312</c:v>
                </c:pt>
                <c:pt idx="114">
                  <c:v>-1.5219999999999998</c:v>
                </c:pt>
                <c:pt idx="115">
                  <c:v>-1.2460000000000002</c:v>
                </c:pt>
                <c:pt idx="116">
                  <c:v>-0.6589999999999999</c:v>
                </c:pt>
                <c:pt idx="117">
                  <c:v>-0.663</c:v>
                </c:pt>
                <c:pt idx="118">
                  <c:v>-0.808</c:v>
                </c:pt>
                <c:pt idx="119">
                  <c:v>-0.8260000000000001</c:v>
                </c:pt>
                <c:pt idx="120">
                  <c:v>-0.541</c:v>
                </c:pt>
                <c:pt idx="121">
                  <c:v>-0.189</c:v>
                </c:pt>
                <c:pt idx="122">
                  <c:v>-0.068</c:v>
                </c:pt>
                <c:pt idx="123">
                  <c:v>-0.202</c:v>
                </c:pt>
                <c:pt idx="124">
                  <c:v>-0.375</c:v>
                </c:pt>
                <c:pt idx="125">
                  <c:v>-0.33299999999999996</c:v>
                </c:pt>
                <c:pt idx="126">
                  <c:v>-0.22</c:v>
                </c:pt>
                <c:pt idx="127">
                  <c:v>-0.044000000000000004</c:v>
                </c:pt>
                <c:pt idx="128">
                  <c:v>0.01899999999999999</c:v>
                </c:pt>
                <c:pt idx="129">
                  <c:v>0.10900000000000001</c:v>
                </c:pt>
                <c:pt idx="130">
                  <c:v>0.139</c:v>
                </c:pt>
                <c:pt idx="131">
                  <c:v>-0.33299999999999996</c:v>
                </c:pt>
                <c:pt idx="132">
                  <c:v>-0.9410000000000001</c:v>
                </c:pt>
                <c:pt idx="133">
                  <c:v>-1.091</c:v>
                </c:pt>
                <c:pt idx="134">
                  <c:v>-0.765</c:v>
                </c:pt>
                <c:pt idx="135">
                  <c:v>-0.322</c:v>
                </c:pt>
                <c:pt idx="136">
                  <c:v>-0.251</c:v>
                </c:pt>
                <c:pt idx="137">
                  <c:v>-0.179</c:v>
                </c:pt>
                <c:pt idx="138">
                  <c:v>-0.035</c:v>
                </c:pt>
                <c:pt idx="139">
                  <c:v>0.07300000000000001</c:v>
                </c:pt>
                <c:pt idx="140">
                  <c:v>-0.392</c:v>
                </c:pt>
                <c:pt idx="141">
                  <c:v>-1.56</c:v>
                </c:pt>
                <c:pt idx="142">
                  <c:v>-2.02</c:v>
                </c:pt>
                <c:pt idx="143">
                  <c:v>-1.731</c:v>
                </c:pt>
                <c:pt idx="144">
                  <c:v>-0.65</c:v>
                </c:pt>
                <c:pt idx="145">
                  <c:v>-0.20900000000000002</c:v>
                </c:pt>
                <c:pt idx="146">
                  <c:v>-0.15000000000000002</c:v>
                </c:pt>
                <c:pt idx="147">
                  <c:v>-0.06</c:v>
                </c:pt>
                <c:pt idx="148">
                  <c:v>0.08000000000000002</c:v>
                </c:pt>
                <c:pt idx="149">
                  <c:v>0.22000000000000003</c:v>
                </c:pt>
                <c:pt idx="150">
                  <c:v>0.32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34303550"/>
        <c:crossesAt val="-3"/>
        <c:auto val="1"/>
        <c:lblOffset val="100"/>
        <c:tickLblSkip val="5"/>
        <c:tickMarkSkip val="5"/>
        <c:noMultiLvlLbl val="0"/>
      </c:catAx>
      <c:valAx>
        <c:axId val="34303550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RADIATIVE FORCING (W/sq.m)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3463829"/>
        <c:crossesAt val="1"/>
        <c:crossBetween val="between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0.21191121840210872</c:v>
                </c:pt>
                <c:pt idx="1">
                  <c:v>0.20213667330264</c:v>
                </c:pt>
                <c:pt idx="2">
                  <c:v>0.19519413139235633</c:v>
                </c:pt>
                <c:pt idx="3">
                  <c:v>0.189878050182329</c:v>
                </c:pt>
                <c:pt idx="4">
                  <c:v>0.18375671994159085</c:v>
                </c:pt>
                <c:pt idx="5">
                  <c:v>0.149144162312219</c:v>
                </c:pt>
                <c:pt idx="6">
                  <c:v>0.07519955439825549</c:v>
                </c:pt>
                <c:pt idx="7">
                  <c:v>-0.003456433974083184</c:v>
                </c:pt>
                <c:pt idx="8">
                  <c:v>-0.046625568354877245</c:v>
                </c:pt>
                <c:pt idx="9">
                  <c:v>-0.03804508993997113</c:v>
                </c:pt>
                <c:pt idx="10">
                  <c:v>-0.01271332130743738</c:v>
                </c:pt>
                <c:pt idx="11">
                  <c:v>0.005383192278816118</c:v>
                </c:pt>
                <c:pt idx="12">
                  <c:v>0.0150228159244985</c:v>
                </c:pt>
                <c:pt idx="13">
                  <c:v>0.021606116770219674</c:v>
                </c:pt>
                <c:pt idx="14">
                  <c:v>0.03534701745112362</c:v>
                </c:pt>
                <c:pt idx="15">
                  <c:v>0.05218675927660929</c:v>
                </c:pt>
                <c:pt idx="16">
                  <c:v>0.06767309902561189</c:v>
                </c:pt>
                <c:pt idx="17">
                  <c:v>0.0803859553954453</c:v>
                </c:pt>
                <c:pt idx="18">
                  <c:v>0.09257125046289591</c:v>
                </c:pt>
                <c:pt idx="19">
                  <c:v>0.10499242083274768</c:v>
                </c:pt>
                <c:pt idx="20">
                  <c:v>0.11941182742763441</c:v>
                </c:pt>
                <c:pt idx="21">
                  <c:v>0.12968355825724767</c:v>
                </c:pt>
                <c:pt idx="22">
                  <c:v>0.13625432990740777</c:v>
                </c:pt>
                <c:pt idx="23">
                  <c:v>0.13822641838606914</c:v>
                </c:pt>
                <c:pt idx="24">
                  <c:v>0.1391806053756756</c:v>
                </c:pt>
                <c:pt idx="25">
                  <c:v>0.13546797399051416</c:v>
                </c:pt>
                <c:pt idx="26">
                  <c:v>0.1296309929737368</c:v>
                </c:pt>
                <c:pt idx="27">
                  <c:v>0.1229804190902857</c:v>
                </c:pt>
                <c:pt idx="28">
                  <c:v>0.11990580948276591</c:v>
                </c:pt>
                <c:pt idx="29">
                  <c:v>0.11990644760248606</c:v>
                </c:pt>
                <c:pt idx="30">
                  <c:v>0.1236101303149703</c:v>
                </c:pt>
                <c:pt idx="31">
                  <c:v>0.12937727408257454</c:v>
                </c:pt>
                <c:pt idx="32">
                  <c:v>0.11871129037700598</c:v>
                </c:pt>
                <c:pt idx="33">
                  <c:v>0.04669632449015465</c:v>
                </c:pt>
                <c:pt idx="34">
                  <c:v>-0.10712581636666751</c:v>
                </c:pt>
                <c:pt idx="35">
                  <c:v>-0.2799647639183074</c:v>
                </c:pt>
                <c:pt idx="36">
                  <c:v>-0.37942283770541785</c:v>
                </c:pt>
                <c:pt idx="37">
                  <c:v>-0.3936282972330526</c:v>
                </c:pt>
                <c:pt idx="38">
                  <c:v>-0.3750069507889897</c:v>
                </c:pt>
                <c:pt idx="39">
                  <c:v>-0.3799606346303115</c:v>
                </c:pt>
                <c:pt idx="40">
                  <c:v>-0.38092795167767834</c:v>
                </c:pt>
                <c:pt idx="41">
                  <c:v>-0.365538700420067</c:v>
                </c:pt>
                <c:pt idx="42">
                  <c:v>-0.3176453191053076</c:v>
                </c:pt>
                <c:pt idx="43">
                  <c:v>-0.2572489927250961</c:v>
                </c:pt>
                <c:pt idx="44">
                  <c:v>-0.19380601488655924</c:v>
                </c:pt>
                <c:pt idx="45">
                  <c:v>-0.16254203173488807</c:v>
                </c:pt>
                <c:pt idx="46">
                  <c:v>-0.15356338235819433</c:v>
                </c:pt>
                <c:pt idx="47">
                  <c:v>-0.14945413481445413</c:v>
                </c:pt>
                <c:pt idx="48">
                  <c:v>-0.12326154489653535</c:v>
                </c:pt>
                <c:pt idx="49">
                  <c:v>-0.08480020718511522</c:v>
                </c:pt>
                <c:pt idx="50">
                  <c:v>-0.05022809411734536</c:v>
                </c:pt>
                <c:pt idx="51">
                  <c:v>-0.03041827353858506</c:v>
                </c:pt>
                <c:pt idx="52">
                  <c:v>-0.05476551458992035</c:v>
                </c:pt>
                <c:pt idx="53">
                  <c:v>-0.09338440702846362</c:v>
                </c:pt>
                <c:pt idx="54">
                  <c:v>-0.12657896469064567</c:v>
                </c:pt>
                <c:pt idx="55">
                  <c:v>-0.12054335746021538</c:v>
                </c:pt>
                <c:pt idx="56">
                  <c:v>-0.10206069995502776</c:v>
                </c:pt>
                <c:pt idx="57">
                  <c:v>-0.07985000978075563</c:v>
                </c:pt>
                <c:pt idx="58">
                  <c:v>-0.05591996852057113</c:v>
                </c:pt>
                <c:pt idx="59">
                  <c:v>-0.030311106341737393</c:v>
                </c:pt>
                <c:pt idx="60">
                  <c:v>-0.0064212138767122395</c:v>
                </c:pt>
                <c:pt idx="61">
                  <c:v>-0.008560833839445559</c:v>
                </c:pt>
                <c:pt idx="62">
                  <c:v>-0.02417604430824305</c:v>
                </c:pt>
                <c:pt idx="63">
                  <c:v>-0.03877270466688332</c:v>
                </c:pt>
                <c:pt idx="64">
                  <c:v>-0.0265768672776186</c:v>
                </c:pt>
                <c:pt idx="65">
                  <c:v>0.001833862790757007</c:v>
                </c:pt>
                <c:pt idx="66">
                  <c:v>0.028690907824838602</c:v>
                </c:pt>
                <c:pt idx="67">
                  <c:v>0.053957098035853024</c:v>
                </c:pt>
                <c:pt idx="68">
                  <c:v>0.0746845926269658</c:v>
                </c:pt>
                <c:pt idx="69">
                  <c:v>0.08555583564735586</c:v>
                </c:pt>
                <c:pt idx="70">
                  <c:v>0.09242050663211487</c:v>
                </c:pt>
                <c:pt idx="71">
                  <c:v>0.09876638037135506</c:v>
                </c:pt>
                <c:pt idx="72">
                  <c:v>0.10991327914874878</c:v>
                </c:pt>
                <c:pt idx="73">
                  <c:v>0.11956249705303824</c:v>
                </c:pt>
                <c:pt idx="74">
                  <c:v>0.1269122097551563</c:v>
                </c:pt>
                <c:pt idx="75">
                  <c:v>0.13435370083578246</c:v>
                </c:pt>
                <c:pt idx="76">
                  <c:v>0.1438941959057036</c:v>
                </c:pt>
                <c:pt idx="77">
                  <c:v>0.15093915689427506</c:v>
                </c:pt>
                <c:pt idx="78">
                  <c:v>0.1499112549694635</c:v>
                </c:pt>
                <c:pt idx="79">
                  <c:v>0.14442429582857996</c:v>
                </c:pt>
                <c:pt idx="80">
                  <c:v>0.1404255194035397</c:v>
                </c:pt>
                <c:pt idx="81">
                  <c:v>0.13782359049733361</c:v>
                </c:pt>
                <c:pt idx="82">
                  <c:v>0.134673346098013</c:v>
                </c:pt>
                <c:pt idx="83">
                  <c:v>0.13151000321749107</c:v>
                </c:pt>
                <c:pt idx="84">
                  <c:v>0.1331939715183755</c:v>
                </c:pt>
                <c:pt idx="85">
                  <c:v>0.1396950831198648</c:v>
                </c:pt>
                <c:pt idx="86">
                  <c:v>0.15039203235188087</c:v>
                </c:pt>
                <c:pt idx="87">
                  <c:v>0.15983064283266396</c:v>
                </c:pt>
                <c:pt idx="88">
                  <c:v>0.16709566634018938</c:v>
                </c:pt>
                <c:pt idx="89">
                  <c:v>0.17209074836731098</c:v>
                </c:pt>
                <c:pt idx="90">
                  <c:v>0.17936942612999543</c:v>
                </c:pt>
                <c:pt idx="91">
                  <c:v>0.18430639474008445</c:v>
                </c:pt>
                <c:pt idx="92">
                  <c:v>0.18690597333934503</c:v>
                </c:pt>
                <c:pt idx="93">
                  <c:v>0.18746979383795837</c:v>
                </c:pt>
                <c:pt idx="94">
                  <c:v>0.18991362782952048</c:v>
                </c:pt>
                <c:pt idx="95">
                  <c:v>0.19595508087910138</c:v>
                </c:pt>
                <c:pt idx="96">
                  <c:v>0.20352351187177492</c:v>
                </c:pt>
                <c:pt idx="97">
                  <c:v>0.21544220052450724</c:v>
                </c:pt>
                <c:pt idx="98">
                  <c:v>0.22398956566055578</c:v>
                </c:pt>
                <c:pt idx="99">
                  <c:v>0.22993492423126694</c:v>
                </c:pt>
                <c:pt idx="100">
                  <c:v>0.23123129590958172</c:v>
                </c:pt>
                <c:pt idx="101">
                  <c:v>0.23027048108055273</c:v>
                </c:pt>
                <c:pt idx="102">
                  <c:v>0.22539561542780218</c:v>
                </c:pt>
                <c:pt idx="103">
                  <c:v>0.21730764283883894</c:v>
                </c:pt>
                <c:pt idx="104">
                  <c:v>0.21048130743590637</c:v>
                </c:pt>
                <c:pt idx="105">
                  <c:v>0.20829940510736852</c:v>
                </c:pt>
                <c:pt idx="106">
                  <c:v>0.21457544357388367</c:v>
                </c:pt>
                <c:pt idx="107">
                  <c:v>0.22391618916975448</c:v>
                </c:pt>
                <c:pt idx="108">
                  <c:v>0.23052497823045506</c:v>
                </c:pt>
                <c:pt idx="109">
                  <c:v>0.2289368118979634</c:v>
                </c:pt>
                <c:pt idx="110">
                  <c:v>0.2209905993090696</c:v>
                </c:pt>
                <c:pt idx="111">
                  <c:v>0.20441404037574018</c:v>
                </c:pt>
                <c:pt idx="112">
                  <c:v>0.15337109215967312</c:v>
                </c:pt>
                <c:pt idx="113">
                  <c:v>0.06103837002537865</c:v>
                </c:pt>
                <c:pt idx="114">
                  <c:v>-0.03219960699610325</c:v>
                </c:pt>
                <c:pt idx="115">
                  <c:v>-0.0899027704247225</c:v>
                </c:pt>
                <c:pt idx="116">
                  <c:v>-0.09455168941056558</c:v>
                </c:pt>
                <c:pt idx="117">
                  <c:v>-0.09885531572071488</c:v>
                </c:pt>
                <c:pt idx="118">
                  <c:v>-0.11341221314666139</c:v>
                </c:pt>
                <c:pt idx="119">
                  <c:v>-0.1270861155857494</c:v>
                </c:pt>
                <c:pt idx="120">
                  <c:v>-0.1173702826120524</c:v>
                </c:pt>
                <c:pt idx="121">
                  <c:v>-0.08300705197718561</c:v>
                </c:pt>
                <c:pt idx="122">
                  <c:v>-0.045209882328757556</c:v>
                </c:pt>
                <c:pt idx="123">
                  <c:v>-0.02357798560421623</c:v>
                </c:pt>
                <c:pt idx="124">
                  <c:v>-0.018420663215870464</c:v>
                </c:pt>
                <c:pt idx="125">
                  <c:v>-0.011014558593421625</c:v>
                </c:pt>
                <c:pt idx="126">
                  <c:v>0.0035912143015368325</c:v>
                </c:pt>
                <c:pt idx="127">
                  <c:v>0.028957411638582564</c:v>
                </c:pt>
                <c:pt idx="128">
                  <c:v>0.05491892902820486</c:v>
                </c:pt>
                <c:pt idx="129">
                  <c:v>0.08341065351916777</c:v>
                </c:pt>
                <c:pt idx="130">
                  <c:v>0.109553163363686</c:v>
                </c:pt>
                <c:pt idx="131">
                  <c:v>0.0962033498076616</c:v>
                </c:pt>
                <c:pt idx="132">
                  <c:v>0.039530276395125685</c:v>
                </c:pt>
                <c:pt idx="133">
                  <c:v>-0.0192903475645001</c:v>
                </c:pt>
                <c:pt idx="134">
                  <c:v>-0.044351249974467155</c:v>
                </c:pt>
                <c:pt idx="135">
                  <c:v>-0.03233793252425149</c:v>
                </c:pt>
                <c:pt idx="136">
                  <c:v>-0.017011904401283168</c:v>
                </c:pt>
                <c:pt idx="137">
                  <c:v>0.0011768142852468522</c:v>
                </c:pt>
                <c:pt idx="138">
                  <c:v>0.02716004227758506</c:v>
                </c:pt>
                <c:pt idx="139">
                  <c:v>0.05700623313101044</c:v>
                </c:pt>
                <c:pt idx="140">
                  <c:v>0.04726797977192351</c:v>
                </c:pt>
                <c:pt idx="141">
                  <c:v>-0.04826102656935022</c:v>
                </c:pt>
                <c:pt idx="142">
                  <c:v>-0.1629100048214423</c:v>
                </c:pt>
                <c:pt idx="143">
                  <c:v>-0.23765933267573286</c:v>
                </c:pt>
                <c:pt idx="144">
                  <c:v>-0.21973579697815504</c:v>
                </c:pt>
                <c:pt idx="145">
                  <c:v>-0.17186476852052301</c:v>
                </c:pt>
                <c:pt idx="146">
                  <c:v>-0.12739427613662452</c:v>
                </c:pt>
                <c:pt idx="147">
                  <c:v>-0.08343976273584364</c:v>
                </c:pt>
                <c:pt idx="148">
                  <c:v>-0.03615980799838686</c:v>
                </c:pt>
                <c:pt idx="149">
                  <c:v>0.013933092550917514</c:v>
                </c:pt>
                <c:pt idx="150">
                  <c:v>0.06341924675374308</c:v>
                </c:pt>
                <c:pt idx="151">
                  <c:v>0.10568952211200935</c:v>
                </c:pt>
                <c:pt idx="152">
                  <c:v>0.1366882489698411</c:v>
                </c:pt>
                <c:pt idx="153">
                  <c:v>0.1574919262870933</c:v>
                </c:pt>
                <c:pt idx="154">
                  <c:v>0.17049482244844155</c:v>
                </c:pt>
                <c:pt idx="155">
                  <c:v>0.1799460729981811</c:v>
                </c:pt>
                <c:pt idx="156">
                  <c:v>0.18941071876368445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27124136"/>
        <c:crossesAt val="-0.8"/>
        <c:auto val="0"/>
        <c:lblOffset val="100"/>
        <c:tickLblSkip val="5"/>
        <c:tickMarkSkip val="5"/>
        <c:noMultiLvlLbl val="0"/>
      </c:catAx>
      <c:valAx>
        <c:axId val="2712413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40296495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10825"/>
          <c:y val="0.0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1850-1879)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49571378"/>
        <c:crossesAt val="-0.8"/>
        <c:auto val="0"/>
        <c:lblOffset val="100"/>
        <c:tickLblSkip val="5"/>
        <c:tickMarkSkip val="5"/>
        <c:noMultiLvlLbl val="0"/>
      </c:catAx>
      <c:valAx>
        <c:axId val="49571378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42790633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097"/>
          <c:y val="0.1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MODEL AND EQUILIBRIUM TEMPERATURE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325"/>
          <c:h val="0.836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-0.10703000000000001</c:v>
                </c:pt>
                <c:pt idx="1">
                  <c:v>-0.11781</c:v>
                </c:pt>
                <c:pt idx="2">
                  <c:v>-0.10472000000000001</c:v>
                </c:pt>
                <c:pt idx="3">
                  <c:v>-0.09933</c:v>
                </c:pt>
                <c:pt idx="4">
                  <c:v>-0.11627</c:v>
                </c:pt>
                <c:pt idx="5">
                  <c:v>-0.41965</c:v>
                </c:pt>
                <c:pt idx="6">
                  <c:v>-0.88165</c:v>
                </c:pt>
                <c:pt idx="7">
                  <c:v>-1.05182</c:v>
                </c:pt>
                <c:pt idx="8">
                  <c:v>-0.81543</c:v>
                </c:pt>
                <c:pt idx="9">
                  <c:v>-0.35266</c:v>
                </c:pt>
                <c:pt idx="10">
                  <c:v>-0.16478</c:v>
                </c:pt>
                <c:pt idx="11">
                  <c:v>-0.19635</c:v>
                </c:pt>
                <c:pt idx="12">
                  <c:v>-0.25256</c:v>
                </c:pt>
                <c:pt idx="13">
                  <c:v>-0.26719000000000004</c:v>
                </c:pt>
                <c:pt idx="14">
                  <c:v>-0.18172</c:v>
                </c:pt>
                <c:pt idx="15">
                  <c:v>-0.12628</c:v>
                </c:pt>
                <c:pt idx="16">
                  <c:v>-0.11165</c:v>
                </c:pt>
                <c:pt idx="17">
                  <c:v>-0.11396000000000002</c:v>
                </c:pt>
                <c:pt idx="18">
                  <c:v>-0.09779</c:v>
                </c:pt>
                <c:pt idx="19">
                  <c:v>-0.07468999999999999</c:v>
                </c:pt>
                <c:pt idx="20">
                  <c:v>-0.03311</c:v>
                </c:pt>
                <c:pt idx="21">
                  <c:v>-0.051590000000000004</c:v>
                </c:pt>
                <c:pt idx="22">
                  <c:v>-0.07238</c:v>
                </c:pt>
                <c:pt idx="23">
                  <c:v>-0.10857000000000001</c:v>
                </c:pt>
                <c:pt idx="24">
                  <c:v>-0.11549999999999999</c:v>
                </c:pt>
                <c:pt idx="25">
                  <c:v>-0.1617</c:v>
                </c:pt>
                <c:pt idx="26">
                  <c:v>-0.18942</c:v>
                </c:pt>
                <c:pt idx="27">
                  <c:v>-0.20713</c:v>
                </c:pt>
                <c:pt idx="28">
                  <c:v>-0.18095</c:v>
                </c:pt>
                <c:pt idx="29">
                  <c:v>-0.15400000000000003</c:v>
                </c:pt>
                <c:pt idx="30">
                  <c:v>-0.11550000000000002</c:v>
                </c:pt>
                <c:pt idx="31">
                  <c:v>-0.08778000000000001</c:v>
                </c:pt>
                <c:pt idx="32">
                  <c:v>-0.24717</c:v>
                </c:pt>
                <c:pt idx="33">
                  <c:v>-0.89628</c:v>
                </c:pt>
                <c:pt idx="34">
                  <c:v>-1.85724</c:v>
                </c:pt>
                <c:pt idx="35">
                  <c:v>-2.30615</c:v>
                </c:pt>
                <c:pt idx="36">
                  <c:v>-1.83414</c:v>
                </c:pt>
                <c:pt idx="37">
                  <c:v>-1.11804</c:v>
                </c:pt>
                <c:pt idx="38">
                  <c:v>-0.8008000000000001</c:v>
                </c:pt>
                <c:pt idx="39">
                  <c:v>-1.01024</c:v>
                </c:pt>
                <c:pt idx="40">
                  <c:v>-0.97482</c:v>
                </c:pt>
                <c:pt idx="41">
                  <c:v>-0.80542</c:v>
                </c:pt>
                <c:pt idx="42">
                  <c:v>-0.44275</c:v>
                </c:pt>
                <c:pt idx="43">
                  <c:v>-0.23254</c:v>
                </c:pt>
                <c:pt idx="44">
                  <c:v>-0.09933</c:v>
                </c:pt>
                <c:pt idx="45">
                  <c:v>-0.32417</c:v>
                </c:pt>
                <c:pt idx="46">
                  <c:v>-0.5005000000000001</c:v>
                </c:pt>
                <c:pt idx="47">
                  <c:v>-0.5343800000000001</c:v>
                </c:pt>
                <c:pt idx="48">
                  <c:v>-0.29876</c:v>
                </c:pt>
                <c:pt idx="49">
                  <c:v>-0.12782000000000002</c:v>
                </c:pt>
                <c:pt idx="50">
                  <c:v>-0.10318000000000001</c:v>
                </c:pt>
                <c:pt idx="51">
                  <c:v>-0.19712000000000002</c:v>
                </c:pt>
                <c:pt idx="52">
                  <c:v>-0.61831</c:v>
                </c:pt>
                <c:pt idx="53">
                  <c:v>-0.8046500000000001</c:v>
                </c:pt>
                <c:pt idx="54">
                  <c:v>-0.8115800000000001</c:v>
                </c:pt>
                <c:pt idx="55">
                  <c:v>-0.46123</c:v>
                </c:pt>
                <c:pt idx="56">
                  <c:v>-0.32186000000000003</c:v>
                </c:pt>
                <c:pt idx="57">
                  <c:v>-0.25179</c:v>
                </c:pt>
                <c:pt idx="58">
                  <c:v>-0.19635</c:v>
                </c:pt>
                <c:pt idx="59">
                  <c:v>-0.1386</c:v>
                </c:pt>
                <c:pt idx="60">
                  <c:v>-0.11319</c:v>
                </c:pt>
                <c:pt idx="61">
                  <c:v>-0.34110999999999997</c:v>
                </c:pt>
                <c:pt idx="62">
                  <c:v>-0.48279</c:v>
                </c:pt>
                <c:pt idx="63">
                  <c:v>-0.4974199999999999</c:v>
                </c:pt>
                <c:pt idx="64">
                  <c:v>-0.24486000000000002</c:v>
                </c:pt>
                <c:pt idx="65">
                  <c:v>-0.05698000000000001</c:v>
                </c:pt>
                <c:pt idx="66">
                  <c:v>-0.025410000000000002</c:v>
                </c:pt>
                <c:pt idx="67">
                  <c:v>0.003080000000000003</c:v>
                </c:pt>
                <c:pt idx="68">
                  <c:v>-0.0015400000000000014</c:v>
                </c:pt>
                <c:pt idx="69">
                  <c:v>-0.06853</c:v>
                </c:pt>
                <c:pt idx="70">
                  <c:v>-0.09163</c:v>
                </c:pt>
                <c:pt idx="71">
                  <c:v>-0.08547</c:v>
                </c:pt>
                <c:pt idx="72">
                  <c:v>-0.025410000000000002</c:v>
                </c:pt>
                <c:pt idx="73">
                  <c:v>-0.022330000000000003</c:v>
                </c:pt>
                <c:pt idx="74">
                  <c:v>-0.03003</c:v>
                </c:pt>
                <c:pt idx="75">
                  <c:v>-0.01694</c:v>
                </c:pt>
                <c:pt idx="76">
                  <c:v>0.01694</c:v>
                </c:pt>
                <c:pt idx="77">
                  <c:v>0.0069300000000000065</c:v>
                </c:pt>
                <c:pt idx="78">
                  <c:v>-0.06468</c:v>
                </c:pt>
                <c:pt idx="79">
                  <c:v>-0.11242000000000002</c:v>
                </c:pt>
                <c:pt idx="80">
                  <c:v>-0.10626000000000001</c:v>
                </c:pt>
                <c:pt idx="81">
                  <c:v>-0.09856000000000001</c:v>
                </c:pt>
                <c:pt idx="82">
                  <c:v>-0.10856999999999999</c:v>
                </c:pt>
                <c:pt idx="83">
                  <c:v>-0.11395999999999999</c:v>
                </c:pt>
                <c:pt idx="84">
                  <c:v>-0.0693</c:v>
                </c:pt>
                <c:pt idx="85">
                  <c:v>-0.016939999999999993</c:v>
                </c:pt>
                <c:pt idx="86">
                  <c:v>0.03696</c:v>
                </c:pt>
                <c:pt idx="87">
                  <c:v>0.041580000000000006</c:v>
                </c:pt>
                <c:pt idx="88">
                  <c:v>0.03465000000000001</c:v>
                </c:pt>
                <c:pt idx="89">
                  <c:v>0.0231</c:v>
                </c:pt>
                <c:pt idx="90">
                  <c:v>0.05467000000000001</c:v>
                </c:pt>
                <c:pt idx="91">
                  <c:v>0.04235</c:v>
                </c:pt>
                <c:pt idx="92">
                  <c:v>0.026180000000000002</c:v>
                </c:pt>
                <c:pt idx="93">
                  <c:v>0.009240000000000009</c:v>
                </c:pt>
                <c:pt idx="94">
                  <c:v>0.029259999999999994</c:v>
                </c:pt>
                <c:pt idx="95">
                  <c:v>0.07007</c:v>
                </c:pt>
                <c:pt idx="96">
                  <c:v>0.09548</c:v>
                </c:pt>
                <c:pt idx="97">
                  <c:v>0.15246</c:v>
                </c:pt>
                <c:pt idx="98">
                  <c:v>0.13706</c:v>
                </c:pt>
                <c:pt idx="99">
                  <c:v>0.12396999999999998</c:v>
                </c:pt>
                <c:pt idx="100">
                  <c:v>0.08547000000000002</c:v>
                </c:pt>
                <c:pt idx="101">
                  <c:v>0.06391000000000002</c:v>
                </c:pt>
                <c:pt idx="102">
                  <c:v>0.02156</c:v>
                </c:pt>
                <c:pt idx="103">
                  <c:v>-0.020019999999999996</c:v>
                </c:pt>
                <c:pt idx="104">
                  <c:v>-0.020789999999999996</c:v>
                </c:pt>
                <c:pt idx="105">
                  <c:v>0.015400000000000004</c:v>
                </c:pt>
                <c:pt idx="106">
                  <c:v>0.09856000000000001</c:v>
                </c:pt>
                <c:pt idx="107">
                  <c:v>0.14014</c:v>
                </c:pt>
                <c:pt idx="108">
                  <c:v>0.12705</c:v>
                </c:pt>
                <c:pt idx="109">
                  <c:v>0.053130000000000004</c:v>
                </c:pt>
                <c:pt idx="110">
                  <c:v>-0.015400000000000004</c:v>
                </c:pt>
                <c:pt idx="111">
                  <c:v>-0.11781</c:v>
                </c:pt>
                <c:pt idx="112">
                  <c:v>-0.5005000000000001</c:v>
                </c:pt>
                <c:pt idx="113">
                  <c:v>-1.01024</c:v>
                </c:pt>
                <c:pt idx="114">
                  <c:v>-1.17194</c:v>
                </c:pt>
                <c:pt idx="115">
                  <c:v>-0.9594200000000002</c:v>
                </c:pt>
                <c:pt idx="116">
                  <c:v>-0.5074299999999999</c:v>
                </c:pt>
                <c:pt idx="117">
                  <c:v>-0.51051</c:v>
                </c:pt>
                <c:pt idx="118">
                  <c:v>-0.62216</c:v>
                </c:pt>
                <c:pt idx="119">
                  <c:v>-0.63602</c:v>
                </c:pt>
                <c:pt idx="120">
                  <c:v>-0.41657000000000005</c:v>
                </c:pt>
                <c:pt idx="121">
                  <c:v>-0.14553</c:v>
                </c:pt>
                <c:pt idx="122">
                  <c:v>-0.052360000000000004</c:v>
                </c:pt>
                <c:pt idx="123">
                  <c:v>-0.15554</c:v>
                </c:pt>
                <c:pt idx="124">
                  <c:v>-0.28875</c:v>
                </c:pt>
                <c:pt idx="125">
                  <c:v>-0.25640999999999997</c:v>
                </c:pt>
                <c:pt idx="126">
                  <c:v>-0.1694</c:v>
                </c:pt>
                <c:pt idx="127">
                  <c:v>-0.03388000000000001</c:v>
                </c:pt>
                <c:pt idx="128">
                  <c:v>0.014629999999999992</c:v>
                </c:pt>
                <c:pt idx="129">
                  <c:v>0.08393000000000002</c:v>
                </c:pt>
                <c:pt idx="130">
                  <c:v>0.10703000000000001</c:v>
                </c:pt>
                <c:pt idx="131">
                  <c:v>-0.25640999999999997</c:v>
                </c:pt>
                <c:pt idx="132">
                  <c:v>-0.72457</c:v>
                </c:pt>
                <c:pt idx="133">
                  <c:v>-0.84007</c:v>
                </c:pt>
                <c:pt idx="134">
                  <c:v>-0.5890500000000001</c:v>
                </c:pt>
                <c:pt idx="135">
                  <c:v>-0.24794000000000002</c:v>
                </c:pt>
                <c:pt idx="136">
                  <c:v>-0.19327</c:v>
                </c:pt>
                <c:pt idx="137">
                  <c:v>-0.13783</c:v>
                </c:pt>
                <c:pt idx="138">
                  <c:v>-0.02695</c:v>
                </c:pt>
                <c:pt idx="139">
                  <c:v>0.05621000000000001</c:v>
                </c:pt>
                <c:pt idx="140">
                  <c:v>-0.30184</c:v>
                </c:pt>
                <c:pt idx="141">
                  <c:v>-1.2012</c:v>
                </c:pt>
                <c:pt idx="142">
                  <c:v>-1.5554000000000001</c:v>
                </c:pt>
                <c:pt idx="143">
                  <c:v>-1.33287</c:v>
                </c:pt>
                <c:pt idx="144">
                  <c:v>-0.5005000000000001</c:v>
                </c:pt>
                <c:pt idx="145">
                  <c:v>-0.16093000000000002</c:v>
                </c:pt>
                <c:pt idx="146">
                  <c:v>-0.11550000000000002</c:v>
                </c:pt>
                <c:pt idx="147">
                  <c:v>-0.0462</c:v>
                </c:pt>
                <c:pt idx="148">
                  <c:v>0.061600000000000016</c:v>
                </c:pt>
                <c:pt idx="149">
                  <c:v>0.16940000000000002</c:v>
                </c:pt>
                <c:pt idx="150">
                  <c:v>0.2464</c:v>
                </c:pt>
                <c:pt idx="151">
                  <c:v>0.2541</c:v>
                </c:pt>
                <c:pt idx="152">
                  <c:v>0.20790000000000003</c:v>
                </c:pt>
                <c:pt idx="153">
                  <c:v>0.15400000000000003</c:v>
                </c:pt>
                <c:pt idx="154">
                  <c:v>0.1078</c:v>
                </c:pt>
                <c:pt idx="155">
                  <c:v>0.0924</c:v>
                </c:pt>
                <c:pt idx="156">
                  <c:v>0.1078</c:v>
                </c:pt>
              </c:numCache>
            </c:numRef>
          </c:val>
          <c:smooth val="0"/>
        </c:ser>
        <c:axId val="43489219"/>
        <c:axId val="55858652"/>
      </c:lineChart>
      <c:cat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auto val="1"/>
        <c:lblOffset val="100"/>
        <c:tickMarkSkip val="5"/>
        <c:noMultiLvlLbl val="0"/>
      </c:catAx>
      <c:valAx>
        <c:axId val="5585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CHANGE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89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1"/>
  <sheetViews>
    <sheetView workbookViewId="0" topLeftCell="C9">
      <selection activeCell="J17" sqref="J17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-0.139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-0.153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-0.136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-0.129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-0.151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-0.545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-1.145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-1.3659999999999999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-1.059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-0.45799999999999996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-0.214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-0.255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-0.328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/>
      <c r="M29" s="29">
        <f t="shared" si="0"/>
        <v>-0.34700000000000003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/>
      <c r="M30" s="29">
        <f t="shared" si="0"/>
        <v>-0.236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/>
      <c r="M31" s="29">
        <f t="shared" si="0"/>
        <v>-0.164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/>
      <c r="M32" s="29">
        <f t="shared" si="0"/>
        <v>-0.145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/>
      <c r="M33" s="29">
        <f t="shared" si="0"/>
        <v>-0.14800000000000002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/>
      <c r="M34" s="29">
        <f t="shared" si="0"/>
        <v>-0.127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/>
      <c r="M35" s="29">
        <f t="shared" si="0"/>
        <v>-0.09699999999999999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/>
      <c r="M36" s="29">
        <f t="shared" si="0"/>
        <v>-0.043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/>
      <c r="M37" s="29">
        <f t="shared" si="0"/>
        <v>-0.067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/>
      <c r="M38" s="29">
        <f t="shared" si="0"/>
        <v>-0.094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/>
      <c r="M39" s="29">
        <f t="shared" si="0"/>
        <v>-0.14100000000000001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/>
      <c r="M40" s="29">
        <f t="shared" si="0"/>
        <v>-0.15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-0.21000000000000002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-0.246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-0.269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-0.235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-0.2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-0.15000000000000002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-0.114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-0.321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-1.164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-2.412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-2.995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-2.382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-1.452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-1.04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-1.312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-1.266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-1.046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-0.575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-0.302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-0.129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-0.421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-0.65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-0.6940000000000001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-0.388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-0.166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-0.134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-0.256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-0.803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-1.0450000000000002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-1.054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-0.599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-0.41800000000000004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-0.327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-0.255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-0.18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-0.147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-0.44299999999999995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-0.627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-0.6459999999999999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-0.318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-0.07400000000000001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-0.033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0.0040000000000000036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-0.0020000000000000018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-0.089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-0.11900000000000001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-0.111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-0.033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-0.029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-0.039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-0.022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0.022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0.009000000000000008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-0.08399999999999999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-0.14600000000000002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-0.138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-0.128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-0.141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-0.148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-0.09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-0.021999999999999992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0.048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0.054000000000000006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0.04500000000000001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0.03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0.07100000000000001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0.05499999999999999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0.034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0.01200000000000001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0.03799999999999999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0.091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0.124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0.198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0.178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0.16099999999999998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0.11100000000000002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0.08300000000000002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0.027999999999999997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-0.025999999999999995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-0.026999999999999996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0.020000000000000004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0.128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0.182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0.165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0.069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-0.020000000000000004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-0.153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-0.65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-1.312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-1.5219999999999998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-1.2460000000000002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-0.6589999999999999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-0.663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-0.808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-0.8260000000000001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-0.541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-0.189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-0.068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-0.202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-0.375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-0.33299999999999996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-0.22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-0.044000000000000004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0.01899999999999999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0.10900000000000001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0.139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-0.33299999999999996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-0.9410000000000001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-1.091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-0.765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-0.322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-0.251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-0.179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-0.035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0.07300000000000001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-0.392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-1.56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-2.02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-1.731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-0.65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-0.20900000000000002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-0.15000000000000002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-0.06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0.08000000000000002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0.22000000000000003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0.32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Y403"/>
  <sheetViews>
    <sheetView workbookViewId="0" topLeftCell="G22">
      <selection activeCell="C22" sqref="C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2319.7455480326344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0.77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-0.139</v>
      </c>
      <c r="C32" s="52">
        <f>$D$28+$D$23*$D$26*($D$27-$D$28)/(0.5*$D$25*($D$20+$D$21))</f>
        <v>0</v>
      </c>
      <c r="D32" s="30">
        <f>$D$27+$D$23*(B32-$D$26*($D$27-$D$28)/(0.5*($D$20+$D$21))-($D$27/$D$19))/$D$24</f>
        <v>-0.010392375533428165</v>
      </c>
      <c r="E32" s="30">
        <f aca="true" t="shared" si="0" ref="E32:E63">D32-$D$190</f>
        <v>0.21191121840210872</v>
      </c>
      <c r="F32" s="30">
        <f aca="true" t="shared" si="1" ref="F32:F63">$D$19*B32</f>
        <v>-0.10703000000000001</v>
      </c>
      <c r="G32" s="53">
        <f aca="true" t="shared" si="2" ref="G32:G63">F32-$F$190</f>
        <v>0.24665666666666664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7.892357759599297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-0.153</v>
      </c>
      <c r="C33" s="52">
        <f aca="true" t="shared" si="3" ref="C33:C64">C32+$D$23*$D$26*(D32-C32)/(0.5*$D$25*($D$20+$D$21))</f>
        <v>-7.282976773826458E-05</v>
      </c>
      <c r="D33" s="30">
        <f aca="true" t="shared" si="4" ref="D33:D64">D32+$D$23*(B33-$D$26*(D32-C32)/(0.5*($D$20+$D$21))-(D32/$D$19))/$D$24</f>
        <v>-0.020166920632896893</v>
      </c>
      <c r="E33" s="30">
        <f t="shared" si="0"/>
        <v>0.20213667330264</v>
      </c>
      <c r="F33" s="30">
        <f t="shared" si="1"/>
        <v>-0.11781</v>
      </c>
      <c r="G33" s="53">
        <f t="shared" si="2"/>
        <v>0.23587666666666665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7.44176257814304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-0.136</v>
      </c>
      <c r="C34" s="52">
        <f t="shared" si="3"/>
        <v>-0.00021364915652129625</v>
      </c>
      <c r="D34" s="30">
        <f t="shared" si="4"/>
        <v>-0.027109462543180564</v>
      </c>
      <c r="E34" s="30">
        <f t="shared" si="0"/>
        <v>0.19519413139235633</v>
      </c>
      <c r="F34" s="30">
        <f t="shared" si="1"/>
        <v>-0.10472000000000001</v>
      </c>
      <c r="G34" s="53">
        <f t="shared" si="2"/>
        <v>0.24896666666666664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7.212053425252323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-0.129</v>
      </c>
      <c r="C35" s="52">
        <f t="shared" si="3"/>
        <v>-0.0004021350167350044</v>
      </c>
      <c r="D35" s="30">
        <f t="shared" si="4"/>
        <v>-0.032425543753207886</v>
      </c>
      <c r="E35" s="30">
        <f t="shared" si="0"/>
        <v>0.189878050182329</v>
      </c>
      <c r="F35" s="30">
        <f t="shared" si="1"/>
        <v>-0.09933</v>
      </c>
      <c r="G35" s="53">
        <f t="shared" si="2"/>
        <v>0.2543566666666667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7.205195651569366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-0.151</v>
      </c>
      <c r="C36" s="52">
        <f t="shared" si="3"/>
        <v>-0.0006265550651602063</v>
      </c>
      <c r="D36" s="30">
        <f t="shared" si="4"/>
        <v>-0.03854687399394605</v>
      </c>
      <c r="E36" s="30">
        <f t="shared" si="0"/>
        <v>0.18375671994159085</v>
      </c>
      <c r="F36" s="30">
        <f t="shared" si="1"/>
        <v>-0.11627</v>
      </c>
      <c r="G36" s="53">
        <f t="shared" si="2"/>
        <v>0.23741666666666666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7.3425068758238865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-0.545</v>
      </c>
      <c r="C37" s="52">
        <f t="shared" si="3"/>
        <v>-0.0008923006602131376</v>
      </c>
      <c r="D37" s="30">
        <f t="shared" si="4"/>
        <v>-0.07315943162331791</v>
      </c>
      <c r="E37" s="30">
        <f t="shared" si="0"/>
        <v>0.149144162312219</v>
      </c>
      <c r="F37" s="30">
        <f t="shared" si="1"/>
        <v>-0.41965</v>
      </c>
      <c r="G37" s="53">
        <f t="shared" si="2"/>
        <v>-0.06596333333333337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6.829965986222124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-1.145</v>
      </c>
      <c r="C38" s="52">
        <f t="shared" si="3"/>
        <v>-0.0013987487140025758</v>
      </c>
      <c r="D38" s="30">
        <f t="shared" si="4"/>
        <v>-0.1471040395372814</v>
      </c>
      <c r="E38" s="30">
        <f t="shared" si="0"/>
        <v>0.07519955439825549</v>
      </c>
      <c r="F38" s="30">
        <f t="shared" si="1"/>
        <v>-0.88165</v>
      </c>
      <c r="G38" s="53">
        <f t="shared" si="2"/>
        <v>-0.5279633333333333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5.420991469759744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-1.3659999999999999</v>
      </c>
      <c r="C39" s="52">
        <f t="shared" si="3"/>
        <v>-0.0024198513920921138</v>
      </c>
      <c r="D39" s="30">
        <f t="shared" si="4"/>
        <v>-0.22576002790962008</v>
      </c>
      <c r="E39" s="30">
        <f t="shared" si="0"/>
        <v>-0.003456433974083184</v>
      </c>
      <c r="F39" s="30">
        <f t="shared" si="1"/>
        <v>-1.05182</v>
      </c>
      <c r="G39" s="53">
        <f t="shared" si="2"/>
        <v>-0.6981333333333333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4.0489463453938805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-1.059</v>
      </c>
      <c r="C40" s="52">
        <f t="shared" si="3"/>
        <v>-0.00398501934912695</v>
      </c>
      <c r="D40" s="30">
        <f t="shared" si="4"/>
        <v>-0.26892916229041414</v>
      </c>
      <c r="E40" s="30">
        <f t="shared" si="0"/>
        <v>-0.046625568354877245</v>
      </c>
      <c r="F40" s="30">
        <f t="shared" si="1"/>
        <v>-0.81543</v>
      </c>
      <c r="G40" s="53">
        <f t="shared" si="2"/>
        <v>-0.46174333333333334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3.424362308703612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-0.45799999999999996</v>
      </c>
      <c r="C41" s="52">
        <f t="shared" si="3"/>
        <v>-0.005841747902859491</v>
      </c>
      <c r="D41" s="30">
        <f t="shared" si="4"/>
        <v>-0.260348683875508</v>
      </c>
      <c r="E41" s="30">
        <f t="shared" si="0"/>
        <v>-0.03804508993997113</v>
      </c>
      <c r="F41" s="30">
        <f t="shared" si="1"/>
        <v>-0.35266</v>
      </c>
      <c r="G41" s="53">
        <f t="shared" si="2"/>
        <v>0.0010266666666666757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3.6915873607335246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-0.214</v>
      </c>
      <c r="C42" s="52">
        <f t="shared" si="3"/>
        <v>-0.007625332510155812</v>
      </c>
      <c r="D42" s="30">
        <f t="shared" si="4"/>
        <v>-0.23501691524297427</v>
      </c>
      <c r="E42" s="30">
        <f t="shared" si="0"/>
        <v>-0.01271332130743738</v>
      </c>
      <c r="F42" s="30">
        <f t="shared" si="1"/>
        <v>-0.16478</v>
      </c>
      <c r="G42" s="53">
        <f t="shared" si="2"/>
        <v>0.18890666666666664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4.207392696430935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-0.255</v>
      </c>
      <c r="C43" s="52">
        <f t="shared" si="3"/>
        <v>-0.009218892721947404</v>
      </c>
      <c r="D43" s="30">
        <f t="shared" si="4"/>
        <v>-0.21692040165672077</v>
      </c>
      <c r="E43" s="30">
        <f t="shared" si="0"/>
        <v>0.005383192278816118</v>
      </c>
      <c r="F43" s="30">
        <f t="shared" si="1"/>
        <v>-0.19635</v>
      </c>
      <c r="G43" s="53">
        <f t="shared" si="2"/>
        <v>0.15733666666666665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4.562429923071692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-0.328</v>
      </c>
      <c r="C44" s="52">
        <f t="shared" si="3"/>
        <v>-0.010674464896562296</v>
      </c>
      <c r="D44" s="30">
        <f t="shared" si="4"/>
        <v>-0.2072807780110384</v>
      </c>
      <c r="E44" s="30">
        <f t="shared" si="0"/>
        <v>0.0150228159244985</v>
      </c>
      <c r="F44" s="30">
        <f t="shared" si="1"/>
        <v>-0.25256</v>
      </c>
      <c r="G44" s="53">
        <f t="shared" si="2"/>
        <v>0.10112666666666664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4.662004313356049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-0.34700000000000003</v>
      </c>
      <c r="C45" s="52">
        <f t="shared" si="3"/>
        <v>-0.012052281938868545</v>
      </c>
      <c r="D45" s="30">
        <f t="shared" si="4"/>
        <v>-0.20069747716531722</v>
      </c>
      <c r="E45" s="30">
        <f t="shared" si="0"/>
        <v>0.021606116770219674</v>
      </c>
      <c r="F45" s="30">
        <f t="shared" si="1"/>
        <v>-0.26719000000000004</v>
      </c>
      <c r="G45" s="53">
        <f t="shared" si="2"/>
        <v>0.08649666666666661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4.631732113291196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-0.236</v>
      </c>
      <c r="C46" s="52">
        <f t="shared" si="3"/>
        <v>-0.013374307467015498</v>
      </c>
      <c r="D46" s="30">
        <f t="shared" si="4"/>
        <v>-0.18695657648441327</v>
      </c>
      <c r="E46" s="30">
        <f t="shared" si="0"/>
        <v>0.03534701745112362</v>
      </c>
      <c r="F46" s="30">
        <f t="shared" si="1"/>
        <v>-0.18172</v>
      </c>
      <c r="G46" s="53">
        <f t="shared" si="2"/>
        <v>0.17196666666666666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4.693309670458512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-0.164</v>
      </c>
      <c r="C47" s="52">
        <f t="shared" si="3"/>
        <v>-0.014590772008289421</v>
      </c>
      <c r="D47" s="30">
        <f t="shared" si="4"/>
        <v>-0.1701168346589276</v>
      </c>
      <c r="E47" s="30">
        <f t="shared" si="0"/>
        <v>0.05218675927660929</v>
      </c>
      <c r="F47" s="30">
        <f t="shared" si="1"/>
        <v>-0.12628</v>
      </c>
      <c r="G47" s="53">
        <f t="shared" si="2"/>
        <v>0.22740666666666665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4.755046985759654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-0.145</v>
      </c>
      <c r="C48" s="52">
        <f t="shared" si="3"/>
        <v>-0.015680698655345094</v>
      </c>
      <c r="D48" s="30">
        <f t="shared" si="4"/>
        <v>-0.154630494909925</v>
      </c>
      <c r="E48" s="30">
        <f t="shared" si="0"/>
        <v>0.06767309902561189</v>
      </c>
      <c r="F48" s="30">
        <f t="shared" si="1"/>
        <v>-0.11165</v>
      </c>
      <c r="G48" s="53">
        <f t="shared" si="2"/>
        <v>0.24203666666666665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4.77284967665158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-0.14800000000000002</v>
      </c>
      <c r="C49" s="52">
        <f t="shared" si="3"/>
        <v>-0.01665445882749719</v>
      </c>
      <c r="D49" s="30">
        <f t="shared" si="4"/>
        <v>-0.1419176385400916</v>
      </c>
      <c r="E49" s="30">
        <f t="shared" si="0"/>
        <v>0.0803859553954453</v>
      </c>
      <c r="F49" s="30">
        <f t="shared" si="1"/>
        <v>-0.11396000000000002</v>
      </c>
      <c r="G49" s="53">
        <f t="shared" si="2"/>
        <v>0.23972666666666664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4.793225803299269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-0.127</v>
      </c>
      <c r="C50" s="52">
        <f t="shared" si="3"/>
        <v>-0.01753230319092305</v>
      </c>
      <c r="D50" s="30">
        <f t="shared" si="4"/>
        <v>-0.12973234347264098</v>
      </c>
      <c r="E50" s="30">
        <f t="shared" si="0"/>
        <v>0.09257125046289591</v>
      </c>
      <c r="F50" s="30">
        <f t="shared" si="1"/>
        <v>-0.09779</v>
      </c>
      <c r="G50" s="53">
        <f t="shared" si="2"/>
        <v>0.25589666666666666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4.917224689014688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-0.09699999999999999</v>
      </c>
      <c r="C51" s="52">
        <f t="shared" si="3"/>
        <v>-0.01831860107321733</v>
      </c>
      <c r="D51" s="30">
        <f t="shared" si="4"/>
        <v>-0.11731117310278921</v>
      </c>
      <c r="E51" s="30">
        <f t="shared" si="0"/>
        <v>0.10499242083274768</v>
      </c>
      <c r="F51" s="30">
        <f t="shared" si="1"/>
        <v>-0.07468999999999999</v>
      </c>
      <c r="G51" s="53">
        <f t="shared" si="2"/>
        <v>0.27899666666666667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5.180315288020991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-0.043</v>
      </c>
      <c r="C52" s="52">
        <f t="shared" si="3"/>
        <v>-0.01901234101800057</v>
      </c>
      <c r="D52" s="30">
        <f t="shared" si="4"/>
        <v>-0.10289176650790248</v>
      </c>
      <c r="E52" s="30">
        <f t="shared" si="0"/>
        <v>0.11941182742763441</v>
      </c>
      <c r="F52" s="30">
        <f t="shared" si="1"/>
        <v>-0.03311</v>
      </c>
      <c r="G52" s="53">
        <f t="shared" si="2"/>
        <v>0.3205766666666666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5.664647542461919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-0.067</v>
      </c>
      <c r="C53" s="52">
        <f t="shared" si="3"/>
        <v>-0.0196001680318338</v>
      </c>
      <c r="D53" s="30">
        <f t="shared" si="4"/>
        <v>-0.09262003567828922</v>
      </c>
      <c r="E53" s="30">
        <f t="shared" si="0"/>
        <v>0.12968355825724767</v>
      </c>
      <c r="F53" s="30">
        <f t="shared" si="1"/>
        <v>-0.051590000000000004</v>
      </c>
      <c r="G53" s="53">
        <f t="shared" si="2"/>
        <v>0.3020966666666666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6.218100209648733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-0.094</v>
      </c>
      <c r="C54" s="52">
        <f t="shared" si="3"/>
        <v>-0.02011189126430016</v>
      </c>
      <c r="D54" s="30">
        <f t="shared" si="4"/>
        <v>-0.08604926402812911</v>
      </c>
      <c r="E54" s="30">
        <f t="shared" si="0"/>
        <v>0.13625432990740777</v>
      </c>
      <c r="F54" s="30">
        <f t="shared" si="1"/>
        <v>-0.07238</v>
      </c>
      <c r="G54" s="53">
        <f t="shared" si="2"/>
        <v>0.28130666666666665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6.712766261868253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-0.14100000000000001</v>
      </c>
      <c r="C55" s="52">
        <f t="shared" si="3"/>
        <v>-0.020573980372629076</v>
      </c>
      <c r="D55" s="30">
        <f t="shared" si="4"/>
        <v>-0.08407717554946775</v>
      </c>
      <c r="E55" s="30">
        <f t="shared" si="0"/>
        <v>0.13822641838606914</v>
      </c>
      <c r="F55" s="30">
        <f t="shared" si="1"/>
        <v>-0.10857000000000001</v>
      </c>
      <c r="G55" s="53">
        <f t="shared" si="2"/>
        <v>0.24511666666666665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6.898481583223074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-0.15</v>
      </c>
      <c r="C56" s="52">
        <f t="shared" si="3"/>
        <v>-0.021019010764428362</v>
      </c>
      <c r="D56" s="30">
        <f t="shared" si="4"/>
        <v>-0.0831229885598613</v>
      </c>
      <c r="E56" s="30">
        <f t="shared" si="0"/>
        <v>0.1391806053756756</v>
      </c>
      <c r="F56" s="30">
        <f t="shared" si="1"/>
        <v>-0.11549999999999999</v>
      </c>
      <c r="G56" s="53">
        <f t="shared" si="2"/>
        <v>0.23818666666666666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6.7350528171392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-0.21000000000000002</v>
      </c>
      <c r="C57" s="52">
        <f t="shared" si="3"/>
        <v>-0.021454235440818755</v>
      </c>
      <c r="D57" s="30">
        <f t="shared" si="4"/>
        <v>-0.08683561994502273</v>
      </c>
      <c r="E57" s="30">
        <f t="shared" si="0"/>
        <v>0.13546797399051416</v>
      </c>
      <c r="F57" s="30">
        <f t="shared" si="1"/>
        <v>-0.1617</v>
      </c>
      <c r="G57" s="53">
        <f t="shared" si="2"/>
        <v>0.19198666666666664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6.164472446106613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-0.246</v>
      </c>
      <c r="C58" s="52">
        <f t="shared" si="3"/>
        <v>-0.021912428183424218</v>
      </c>
      <c r="D58" s="30">
        <f t="shared" si="4"/>
        <v>-0.09267260096180008</v>
      </c>
      <c r="E58" s="30">
        <f t="shared" si="0"/>
        <v>0.1296309929737368</v>
      </c>
      <c r="F58" s="30">
        <f t="shared" si="1"/>
        <v>-0.18942</v>
      </c>
      <c r="G58" s="53">
        <f t="shared" si="2"/>
        <v>0.16426666666666664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5.411761869584958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-0.269</v>
      </c>
      <c r="C59" s="52">
        <f t="shared" si="3"/>
        <v>-0.022408315474255074</v>
      </c>
      <c r="D59" s="30">
        <f t="shared" si="4"/>
        <v>-0.09932317484525119</v>
      </c>
      <c r="E59" s="30">
        <f t="shared" si="0"/>
        <v>0.1229804190902857</v>
      </c>
      <c r="F59" s="30">
        <f t="shared" si="1"/>
        <v>-0.20713</v>
      </c>
      <c r="G59" s="53">
        <f t="shared" si="2"/>
        <v>0.14655666666666664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4.686635442972363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-0.235</v>
      </c>
      <c r="C60" s="52">
        <f t="shared" si="3"/>
        <v>-0.022947334808727016</v>
      </c>
      <c r="D60" s="30">
        <f t="shared" si="4"/>
        <v>-0.10239778445277098</v>
      </c>
      <c r="E60" s="30">
        <f t="shared" si="0"/>
        <v>0.11990580948276591</v>
      </c>
      <c r="F60" s="30">
        <f t="shared" si="1"/>
        <v>-0.18095</v>
      </c>
      <c r="G60" s="53">
        <f t="shared" si="2"/>
        <v>0.17273666666666665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4.233236282768996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-0.2</v>
      </c>
      <c r="C61" s="52">
        <f t="shared" si="3"/>
        <v>-0.023504123559832477</v>
      </c>
      <c r="D61" s="30">
        <f t="shared" si="4"/>
        <v>-0.10239714633305083</v>
      </c>
      <c r="E61" s="30">
        <f t="shared" si="0"/>
        <v>0.11990644760248606</v>
      </c>
      <c r="F61" s="30">
        <f t="shared" si="1"/>
        <v>-0.15400000000000003</v>
      </c>
      <c r="G61" s="53">
        <f t="shared" si="2"/>
        <v>0.19968666666666662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4.1459636962550706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-0.15000000000000002</v>
      </c>
      <c r="C62" s="52">
        <f t="shared" si="3"/>
        <v>-0.02405700586342719</v>
      </c>
      <c r="D62" s="30">
        <f t="shared" si="4"/>
        <v>-0.0986934636205666</v>
      </c>
      <c r="E62" s="30">
        <f t="shared" si="0"/>
        <v>0.1236101303149703</v>
      </c>
      <c r="F62" s="30">
        <f t="shared" si="1"/>
        <v>-0.11550000000000002</v>
      </c>
      <c r="G62" s="53">
        <f t="shared" si="2"/>
        <v>0.23818666666666663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4.52261658222087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-0.114</v>
      </c>
      <c r="C63" s="52">
        <f t="shared" si="3"/>
        <v>-0.024580058159389222</v>
      </c>
      <c r="D63" s="30">
        <f t="shared" si="4"/>
        <v>-0.09292631985296235</v>
      </c>
      <c r="E63" s="30">
        <f t="shared" si="0"/>
        <v>0.12937727408257454</v>
      </c>
      <c r="F63" s="30">
        <f t="shared" si="1"/>
        <v>-0.08778000000000001</v>
      </c>
      <c r="G63" s="53">
        <f t="shared" si="2"/>
        <v>0.2659066666666666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5.314336390733458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-0.321</v>
      </c>
      <c r="C64" s="52">
        <f t="shared" si="3"/>
        <v>-0.02505902876133778</v>
      </c>
      <c r="D64" s="30">
        <f t="shared" si="4"/>
        <v>-0.10359230355853091</v>
      </c>
      <c r="E64" s="30">
        <f aca="true" t="shared" si="9" ref="E64:E95">D64-$D$190</f>
        <v>0.11871129037700598</v>
      </c>
      <c r="F64" s="30">
        <f aca="true" t="shared" si="10" ref="F64:F95">$D$19*B64</f>
        <v>-0.24717</v>
      </c>
      <c r="G64" s="53">
        <f aca="true" t="shared" si="11" ref="G64:G95">F64-$F$190</f>
        <v>0.10651666666666665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5.857310756782052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-1.164</v>
      </c>
      <c r="C65" s="52">
        <f aca="true" t="shared" si="12" ref="C65:C96">C64+$D$23*$D$26*(D64-C64)/(0.5*$D$25*($D$20+$D$21))</f>
        <v>-0.02560938995111651</v>
      </c>
      <c r="D65" s="30">
        <f aca="true" t="shared" si="13" ref="D65:D96">D64+$D$23*(B65-$D$26*(D64-C64)/(0.5*($D$20+$D$21))-(D64/$D$19))/$D$24</f>
        <v>-0.17560726944538224</v>
      </c>
      <c r="E65" s="30">
        <f t="shared" si="9"/>
        <v>0.04669632449015465</v>
      </c>
      <c r="F65" s="30">
        <f t="shared" si="10"/>
        <v>-0.89628</v>
      </c>
      <c r="G65" s="53">
        <f t="shared" si="11"/>
        <v>-0.5425933333333333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4.598337937153282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-2.412</v>
      </c>
      <c r="C66" s="52">
        <f t="shared" si="12"/>
        <v>-0.026660575090612326</v>
      </c>
      <c r="D66" s="30">
        <f t="shared" si="13"/>
        <v>-0.3294294103022044</v>
      </c>
      <c r="E66" s="30">
        <f t="shared" si="9"/>
        <v>-0.10712581636666751</v>
      </c>
      <c r="F66" s="30">
        <f t="shared" si="10"/>
        <v>-1.85724</v>
      </c>
      <c r="G66" s="53">
        <f t="shared" si="11"/>
        <v>-1.5035533333333333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1.6970556830080377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-2.995</v>
      </c>
      <c r="C67" s="52">
        <f t="shared" si="12"/>
        <v>-0.028782379087775162</v>
      </c>
      <c r="D67" s="30">
        <f t="shared" si="13"/>
        <v>-0.5022683578538443</v>
      </c>
      <c r="E67" s="30">
        <f t="shared" si="9"/>
        <v>-0.2799647639183074</v>
      </c>
      <c r="F67" s="30">
        <f t="shared" si="10"/>
        <v>-2.30615</v>
      </c>
      <c r="G67" s="53">
        <f t="shared" si="11"/>
        <v>-1.9524633333333334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0.07988969940009384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-2.382</v>
      </c>
      <c r="C68" s="52">
        <f t="shared" si="12"/>
        <v>-0.032100568826967775</v>
      </c>
      <c r="D68" s="30">
        <f t="shared" si="13"/>
        <v>-0.6017264316409547</v>
      </c>
      <c r="E68" s="30">
        <f t="shared" si="9"/>
        <v>-0.37942283770541785</v>
      </c>
      <c r="F68" s="30">
        <f t="shared" si="10"/>
        <v>-1.83414</v>
      </c>
      <c r="G68" s="53">
        <f t="shared" si="11"/>
        <v>-1.4804533333333334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0.09600354577220482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-1.452</v>
      </c>
      <c r="C69" s="52">
        <f t="shared" si="12"/>
        <v>-0.03609250687356819</v>
      </c>
      <c r="D69" s="30">
        <f t="shared" si="13"/>
        <v>-0.6159318911685895</v>
      </c>
      <c r="E69" s="30">
        <f t="shared" si="9"/>
        <v>-0.3936282972330526</v>
      </c>
      <c r="F69" s="30">
        <f t="shared" si="10"/>
        <v>-1.11804</v>
      </c>
      <c r="G69" s="53">
        <f t="shared" si="11"/>
        <v>-0.7643533333333332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0.1366638616097962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-1.04</v>
      </c>
      <c r="C70" s="52">
        <f t="shared" si="12"/>
        <v>-0.0401560212787077</v>
      </c>
      <c r="D70" s="30">
        <f t="shared" si="13"/>
        <v>-0.5973105447245266</v>
      </c>
      <c r="E70" s="30">
        <f t="shared" si="9"/>
        <v>-0.3750069507889897</v>
      </c>
      <c r="F70" s="30">
        <f t="shared" si="10"/>
        <v>-0.8008000000000001</v>
      </c>
      <c r="G70" s="53">
        <f t="shared" si="11"/>
        <v>-0.4471133333333334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0.03837525334921715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-1.312</v>
      </c>
      <c r="C71" s="52">
        <f t="shared" si="12"/>
        <v>-0.044060560179016</v>
      </c>
      <c r="D71" s="30">
        <f t="shared" si="13"/>
        <v>-0.6022642285658484</v>
      </c>
      <c r="E71" s="30">
        <f t="shared" si="9"/>
        <v>-0.3799606346303115</v>
      </c>
      <c r="F71" s="30">
        <f t="shared" si="10"/>
        <v>-1.01024</v>
      </c>
      <c r="G71" s="53">
        <f t="shared" si="11"/>
        <v>-0.6565533333333333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0.01853288716054038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-1.266</v>
      </c>
      <c r="C72" s="52">
        <f t="shared" si="12"/>
        <v>-0.047972451487070925</v>
      </c>
      <c r="D72" s="30">
        <f t="shared" si="13"/>
        <v>-0.6032315456132152</v>
      </c>
      <c r="E72" s="30">
        <f t="shared" si="9"/>
        <v>-0.38092795167767834</v>
      </c>
      <c r="F72" s="30">
        <f t="shared" si="10"/>
        <v>-0.97482</v>
      </c>
      <c r="G72" s="53">
        <f t="shared" si="11"/>
        <v>-0.6211333333333333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0.0002101169454083736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-1.046</v>
      </c>
      <c r="C73" s="52">
        <f t="shared" si="12"/>
        <v>-0.05186370721870694</v>
      </c>
      <c r="D73" s="30">
        <f t="shared" si="13"/>
        <v>-0.5878422943556039</v>
      </c>
      <c r="E73" s="30">
        <f t="shared" si="9"/>
        <v>-0.365538700420067</v>
      </c>
      <c r="F73" s="30">
        <f t="shared" si="10"/>
        <v>-0.80542</v>
      </c>
      <c r="G73" s="53">
        <f t="shared" si="11"/>
        <v>-0.4517333333333334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0.04740724216222169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-0.575</v>
      </c>
      <c r="C74" s="52">
        <f t="shared" si="12"/>
        <v>-0.05561984515736232</v>
      </c>
      <c r="D74" s="30">
        <f t="shared" si="13"/>
        <v>-0.5399489130408445</v>
      </c>
      <c r="E74" s="30">
        <f t="shared" si="9"/>
        <v>-0.3176453191053076</v>
      </c>
      <c r="F74" s="30">
        <f t="shared" si="10"/>
        <v>-0.44275</v>
      </c>
      <c r="G74" s="53">
        <f t="shared" si="11"/>
        <v>-0.08906333333333333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0.38637139504163115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-0.302</v>
      </c>
      <c r="C75" s="52">
        <f t="shared" si="12"/>
        <v>-0.05901402326508976</v>
      </c>
      <c r="D75" s="30">
        <f t="shared" si="13"/>
        <v>-0.479552586660633</v>
      </c>
      <c r="E75" s="30">
        <f t="shared" si="9"/>
        <v>-0.2572489927250961</v>
      </c>
      <c r="F75" s="30">
        <f t="shared" si="10"/>
        <v>-0.23254</v>
      </c>
      <c r="G75" s="53">
        <f t="shared" si="11"/>
        <v>0.12114666666666665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1.0925061461213843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-0.129</v>
      </c>
      <c r="C76" s="52">
        <f t="shared" si="12"/>
        <v>-0.06196115751736573</v>
      </c>
      <c r="D76" s="30">
        <f t="shared" si="13"/>
        <v>-0.41610960882209613</v>
      </c>
      <c r="E76" s="30">
        <f t="shared" si="9"/>
        <v>-0.19380601488655924</v>
      </c>
      <c r="F76" s="30">
        <f t="shared" si="10"/>
        <v>-0.09933</v>
      </c>
      <c r="G76" s="53">
        <f t="shared" si="11"/>
        <v>0.2543566666666667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2.038010853176916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-0.421</v>
      </c>
      <c r="C77" s="52">
        <f t="shared" si="12"/>
        <v>-0.06444302986410928</v>
      </c>
      <c r="D77" s="30">
        <f t="shared" si="13"/>
        <v>-0.38484562567042496</v>
      </c>
      <c r="E77" s="30">
        <f t="shared" si="9"/>
        <v>-0.16254203173488807</v>
      </c>
      <c r="F77" s="30">
        <f t="shared" si="10"/>
        <v>-0.32417</v>
      </c>
      <c r="G77" s="53">
        <f t="shared" si="11"/>
        <v>0.029516666666666636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2.3314838585962807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-0.65</v>
      </c>
      <c r="C78" s="52">
        <f t="shared" si="12"/>
        <v>-0.06668841125551994</v>
      </c>
      <c r="D78" s="30">
        <f t="shared" si="13"/>
        <v>-0.3758669762937312</v>
      </c>
      <c r="E78" s="30">
        <f t="shared" si="9"/>
        <v>-0.15356338235819433</v>
      </c>
      <c r="F78" s="30">
        <f t="shared" si="10"/>
        <v>-0.5005000000000001</v>
      </c>
      <c r="G78" s="53">
        <f t="shared" si="11"/>
        <v>-0.1468133333333334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2.0785550681108957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-0.6940000000000001</v>
      </c>
      <c r="C79" s="52">
        <f t="shared" si="12"/>
        <v>-0.06885513463930773</v>
      </c>
      <c r="D79" s="30">
        <f t="shared" si="13"/>
        <v>-0.371757728749991</v>
      </c>
      <c r="E79" s="30">
        <f t="shared" si="9"/>
        <v>-0.14945413481445413</v>
      </c>
      <c r="F79" s="30">
        <f t="shared" si="10"/>
        <v>-0.5343800000000001</v>
      </c>
      <c r="G79" s="53">
        <f t="shared" si="11"/>
        <v>-0.18069333333333343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1.8078188207562107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-0.388</v>
      </c>
      <c r="C80" s="52">
        <f t="shared" si="12"/>
        <v>-0.0709778760188354</v>
      </c>
      <c r="D80" s="30">
        <f t="shared" si="13"/>
        <v>-0.34556513883207224</v>
      </c>
      <c r="E80" s="30">
        <f t="shared" si="9"/>
        <v>-0.12326154489653535</v>
      </c>
      <c r="F80" s="30">
        <f t="shared" si="10"/>
        <v>-0.29876</v>
      </c>
      <c r="G80" s="53">
        <f t="shared" si="11"/>
        <v>0.054926666666666624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2.192741229469229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-0.166</v>
      </c>
      <c r="C81" s="52">
        <f t="shared" si="12"/>
        <v>-0.07290218355663057</v>
      </c>
      <c r="D81" s="30">
        <f t="shared" si="13"/>
        <v>-0.3071038011206521</v>
      </c>
      <c r="E81" s="30">
        <f t="shared" si="9"/>
        <v>-0.08480020718511522</v>
      </c>
      <c r="F81" s="30">
        <f t="shared" si="10"/>
        <v>-0.12782000000000002</v>
      </c>
      <c r="G81" s="53">
        <f t="shared" si="11"/>
        <v>0.22586666666666663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3.3121064557347144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-0.134</v>
      </c>
      <c r="C82" s="52">
        <f t="shared" si="12"/>
        <v>-0.07454346849251924</v>
      </c>
      <c r="D82" s="30">
        <f t="shared" si="13"/>
        <v>-0.27253168805288225</v>
      </c>
      <c r="E82" s="30">
        <f t="shared" si="9"/>
        <v>-0.05022809411734536</v>
      </c>
      <c r="F82" s="30">
        <f t="shared" si="10"/>
        <v>-0.10318000000000001</v>
      </c>
      <c r="G82" s="53">
        <f t="shared" si="11"/>
        <v>0.25050666666666666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5.004246486042427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-0.256</v>
      </c>
      <c r="C83" s="52">
        <f t="shared" si="12"/>
        <v>-0.07593096993519825</v>
      </c>
      <c r="D83" s="30">
        <f t="shared" si="13"/>
        <v>-0.25272186747412195</v>
      </c>
      <c r="E83" s="30">
        <f t="shared" si="9"/>
        <v>-0.03041827353858506</v>
      </c>
      <c r="F83" s="30">
        <f t="shared" si="10"/>
        <v>-0.19712000000000002</v>
      </c>
      <c r="G83" s="53">
        <f t="shared" si="11"/>
        <v>0.15656666666666663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6.769946311116655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-0.803</v>
      </c>
      <c r="C84" s="52">
        <f t="shared" si="12"/>
        <v>-0.07716992054515102</v>
      </c>
      <c r="D84" s="30">
        <f t="shared" si="13"/>
        <v>-0.27706910852545724</v>
      </c>
      <c r="E84" s="30">
        <f t="shared" si="9"/>
        <v>-0.05476551458992035</v>
      </c>
      <c r="F84" s="30">
        <f t="shared" si="10"/>
        <v>-0.61831</v>
      </c>
      <c r="G84" s="53">
        <f t="shared" si="11"/>
        <v>-0.2646233333333334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6.955590491518144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-1.0450000000000002</v>
      </c>
      <c r="C85" s="52">
        <f t="shared" si="12"/>
        <v>-0.078570814054517</v>
      </c>
      <c r="D85" s="30">
        <f t="shared" si="13"/>
        <v>-0.3156880009640005</v>
      </c>
      <c r="E85" s="30">
        <f t="shared" si="9"/>
        <v>-0.09338440702846362</v>
      </c>
      <c r="F85" s="30">
        <f t="shared" si="10"/>
        <v>-0.8046500000000001</v>
      </c>
      <c r="G85" s="53">
        <f t="shared" si="11"/>
        <v>-0.45096333333333344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6.49393692611589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-1.054</v>
      </c>
      <c r="C86" s="52">
        <f t="shared" si="12"/>
        <v>-0.08023253130037866</v>
      </c>
      <c r="D86" s="30">
        <f t="shared" si="13"/>
        <v>-0.34888255862618256</v>
      </c>
      <c r="E86" s="30">
        <f t="shared" si="9"/>
        <v>-0.12657896469064567</v>
      </c>
      <c r="F86" s="30">
        <f t="shared" si="10"/>
        <v>-0.8115800000000001</v>
      </c>
      <c r="G86" s="53">
        <f t="shared" si="11"/>
        <v>-0.45789333333333343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6.207944222465721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-0.599</v>
      </c>
      <c r="C87" s="52">
        <f t="shared" si="12"/>
        <v>-0.0821152306918779</v>
      </c>
      <c r="D87" s="30">
        <f t="shared" si="13"/>
        <v>-0.3428469513957523</v>
      </c>
      <c r="E87" s="30">
        <f t="shared" si="9"/>
        <v>-0.12054335746021538</v>
      </c>
      <c r="F87" s="30">
        <f t="shared" si="10"/>
        <v>-0.46123</v>
      </c>
      <c r="G87" s="53">
        <f t="shared" si="11"/>
        <v>-0.10754333333333332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7.464027810330379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-0.41800000000000004</v>
      </c>
      <c r="C88" s="52">
        <f t="shared" si="12"/>
        <v>-0.08394243859057066</v>
      </c>
      <c r="D88" s="30">
        <f t="shared" si="13"/>
        <v>-0.32436429389056465</v>
      </c>
      <c r="E88" s="30">
        <f t="shared" si="9"/>
        <v>-0.10206069995502776</v>
      </c>
      <c r="F88" s="30">
        <f t="shared" si="10"/>
        <v>-0.32186000000000003</v>
      </c>
      <c r="G88" s="53">
        <f t="shared" si="11"/>
        <v>0.031826666666666614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9.348599443988078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-0.327</v>
      </c>
      <c r="C89" s="52">
        <f t="shared" si="12"/>
        <v>-0.08562731495251301</v>
      </c>
      <c r="D89" s="30">
        <f t="shared" si="13"/>
        <v>-0.3021536037162925</v>
      </c>
      <c r="E89" s="30">
        <f t="shared" si="9"/>
        <v>-0.07985000978075563</v>
      </c>
      <c r="F89" s="30">
        <f t="shared" si="10"/>
        <v>-0.25179</v>
      </c>
      <c r="G89" s="53">
        <f t="shared" si="11"/>
        <v>0.10189666666666664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11.613527344701778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-0.255</v>
      </c>
      <c r="C90" s="52">
        <f t="shared" si="12"/>
        <v>-0.08714473118416957</v>
      </c>
      <c r="D90" s="30">
        <f t="shared" si="13"/>
        <v>-0.278223562456108</v>
      </c>
      <c r="E90" s="30">
        <f t="shared" si="9"/>
        <v>-0.05591996852057113</v>
      </c>
      <c r="F90" s="30">
        <f t="shared" si="10"/>
        <v>-0.19635</v>
      </c>
      <c r="G90" s="53">
        <f t="shared" si="11"/>
        <v>0.15733666666666665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14.223535995365662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-0.18</v>
      </c>
      <c r="C91" s="52">
        <f t="shared" si="12"/>
        <v>-0.08848381163372332</v>
      </c>
      <c r="D91" s="30">
        <f t="shared" si="13"/>
        <v>-0.2526147002772743</v>
      </c>
      <c r="E91" s="30">
        <f t="shared" si="9"/>
        <v>-0.030311106341737393</v>
      </c>
      <c r="F91" s="30">
        <f t="shared" si="10"/>
        <v>-0.1386</v>
      </c>
      <c r="G91" s="53">
        <f t="shared" si="11"/>
        <v>0.21508666666666665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16.99361812169026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-0.147</v>
      </c>
      <c r="C92" s="52">
        <f t="shared" si="12"/>
        <v>-0.08963404090133732</v>
      </c>
      <c r="D92" s="30">
        <f t="shared" si="13"/>
        <v>-0.22872480781224913</v>
      </c>
      <c r="E92" s="30">
        <f t="shared" si="9"/>
        <v>-0.0064212138767122395</v>
      </c>
      <c r="F92" s="30">
        <f t="shared" si="10"/>
        <v>-0.11319</v>
      </c>
      <c r="G92" s="53">
        <f t="shared" si="11"/>
        <v>0.24049666666666664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19.13780731295198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-0.44299999999999995</v>
      </c>
      <c r="C93" s="52">
        <f t="shared" si="12"/>
        <v>-0.090608788995849</v>
      </c>
      <c r="D93" s="30">
        <f t="shared" si="13"/>
        <v>-0.23086442777498245</v>
      </c>
      <c r="E93" s="30">
        <f t="shared" si="9"/>
        <v>-0.008560833839445559</v>
      </c>
      <c r="F93" s="30">
        <f t="shared" si="10"/>
        <v>-0.34110999999999997</v>
      </c>
      <c r="G93" s="53">
        <f t="shared" si="11"/>
        <v>0.01257666666666668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18.3318659515036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-0.627</v>
      </c>
      <c r="C94" s="52">
        <f t="shared" si="12"/>
        <v>-0.09159170051241317</v>
      </c>
      <c r="D94" s="30">
        <f t="shared" si="13"/>
        <v>-0.24647963824377994</v>
      </c>
      <c r="E94" s="30">
        <f t="shared" si="9"/>
        <v>-0.02417604430824305</v>
      </c>
      <c r="F94" s="30">
        <f t="shared" si="10"/>
        <v>-0.48279</v>
      </c>
      <c r="G94" s="53">
        <f t="shared" si="11"/>
        <v>-0.12910333333333335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15.780701501409327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-0.6459999999999999</v>
      </c>
      <c r="C95" s="52">
        <f t="shared" si="12"/>
        <v>-0.09267715518003458</v>
      </c>
      <c r="D95" s="30">
        <f t="shared" si="13"/>
        <v>-0.2610762986024202</v>
      </c>
      <c r="E95" s="30">
        <f t="shared" si="9"/>
        <v>-0.03877270466688332</v>
      </c>
      <c r="F95" s="30">
        <f t="shared" si="10"/>
        <v>-0.4974199999999999</v>
      </c>
      <c r="G95" s="53">
        <f t="shared" si="11"/>
        <v>-0.14373333333333327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13.263958874641599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-0.318</v>
      </c>
      <c r="C96" s="52">
        <f t="shared" si="12"/>
        <v>-0.09385729637713866</v>
      </c>
      <c r="D96" s="30">
        <f t="shared" si="13"/>
        <v>-0.2488804612131555</v>
      </c>
      <c r="E96" s="30">
        <f aca="true" t="shared" si="15" ref="E96:E127">D96-$D$190</f>
        <v>-0.0265768672776186</v>
      </c>
      <c r="F96" s="30">
        <f aca="true" t="shared" si="16" ref="F96:F127">$D$19*B96</f>
        <v>-0.24486000000000002</v>
      </c>
      <c r="G96" s="53">
        <f aca="true" t="shared" si="17" ref="G96:G127">F96-$F$190</f>
        <v>0.10882666666666663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6.888138919563119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-0.07400000000000001</v>
      </c>
      <c r="C97" s="52">
        <f aca="true" t="shared" si="18" ref="C97:C128">C96+$D$23*$D$26*(D96-C96)/(0.5*$D$25*($D$20+$D$21))</f>
        <v>-0.09494369871630946</v>
      </c>
      <c r="D97" s="30">
        <f aca="true" t="shared" si="19" ref="D97:D128">D96+$D$23*(B97-$D$26*(D96-C96)/(0.5*($D$20+$D$21))-(D96/$D$19))/$D$24</f>
        <v>-0.22046973114477988</v>
      </c>
      <c r="E97" s="30">
        <f t="shared" si="15"/>
        <v>0.001833862790757007</v>
      </c>
      <c r="F97" s="30">
        <f t="shared" si="16"/>
        <v>-0.05698000000000001</v>
      </c>
      <c r="G97" s="53">
        <f t="shared" si="17"/>
        <v>0.2967066666666666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7.209873094474037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-0.033</v>
      </c>
      <c r="C98" s="52">
        <f t="shared" si="18"/>
        <v>-0.09582338515156819</v>
      </c>
      <c r="D98" s="30">
        <f t="shared" si="19"/>
        <v>-0.1936126861106983</v>
      </c>
      <c r="E98" s="30">
        <f t="shared" si="15"/>
        <v>0.028690907824838602</v>
      </c>
      <c r="F98" s="30">
        <f t="shared" si="16"/>
        <v>-0.025410000000000002</v>
      </c>
      <c r="G98" s="53">
        <f t="shared" si="17"/>
        <v>0.32827666666666666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7.675843419226236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0.0040000000000000036</v>
      </c>
      <c r="C99" s="52">
        <f t="shared" si="18"/>
        <v>-0.09650869257268976</v>
      </c>
      <c r="D99" s="30">
        <f t="shared" si="19"/>
        <v>-0.16834649589968387</v>
      </c>
      <c r="E99" s="30">
        <f t="shared" si="15"/>
        <v>0.053957098035853024</v>
      </c>
      <c r="F99" s="30">
        <f t="shared" si="16"/>
        <v>0.003080000000000003</v>
      </c>
      <c r="G99" s="53">
        <f t="shared" si="17"/>
        <v>0.3567666666666667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8.24514807262058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-0.0020000000000000018</v>
      </c>
      <c r="C100" s="52">
        <f t="shared" si="18"/>
        <v>-0.09701213189840534</v>
      </c>
      <c r="D100" s="30">
        <f t="shared" si="19"/>
        <v>-0.14761900130857109</v>
      </c>
      <c r="E100" s="30">
        <f t="shared" si="15"/>
        <v>0.0746845926269658</v>
      </c>
      <c r="F100" s="30">
        <f t="shared" si="16"/>
        <v>-0.0015400000000000014</v>
      </c>
      <c r="G100" s="53">
        <f t="shared" si="17"/>
        <v>0.35214666666666666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8.742702219442519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-0.089</v>
      </c>
      <c r="C101" s="52">
        <f t="shared" si="18"/>
        <v>-0.09736678483923178</v>
      </c>
      <c r="D101" s="30">
        <f t="shared" si="19"/>
        <v>-0.13674775828818103</v>
      </c>
      <c r="E101" s="30">
        <f t="shared" si="15"/>
        <v>0.08555583564735586</v>
      </c>
      <c r="F101" s="30">
        <f t="shared" si="16"/>
        <v>-0.06853</v>
      </c>
      <c r="G101" s="53">
        <f t="shared" si="17"/>
        <v>0.28515666666666667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8.868189603214237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-0.11900000000000001</v>
      </c>
      <c r="C102" s="52">
        <f t="shared" si="18"/>
        <v>-0.09764276670116201</v>
      </c>
      <c r="D102" s="30">
        <f t="shared" si="19"/>
        <v>-0.12988308730342202</v>
      </c>
      <c r="E102" s="30">
        <f t="shared" si="15"/>
        <v>0.09242050663211487</v>
      </c>
      <c r="F102" s="30">
        <f t="shared" si="16"/>
        <v>-0.09163</v>
      </c>
      <c r="G102" s="53">
        <f t="shared" si="17"/>
        <v>0.26205666666666666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19.733541229254584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-0.111</v>
      </c>
      <c r="C103" s="52">
        <f t="shared" si="18"/>
        <v>-0.09786870686794265</v>
      </c>
      <c r="D103" s="30">
        <f t="shared" si="19"/>
        <v>-0.12353721356418183</v>
      </c>
      <c r="E103" s="30">
        <f t="shared" si="15"/>
        <v>0.09876638037135506</v>
      </c>
      <c r="F103" s="30">
        <f t="shared" si="16"/>
        <v>-0.08547</v>
      </c>
      <c r="G103" s="53">
        <f t="shared" si="17"/>
        <v>0.26821666666666666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19.858132675831403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-0.033</v>
      </c>
      <c r="C104" s="52">
        <f t="shared" si="18"/>
        <v>-0.0980485917628699</v>
      </c>
      <c r="D104" s="30">
        <f t="shared" si="19"/>
        <v>-0.11239031478678811</v>
      </c>
      <c r="E104" s="30">
        <f t="shared" si="15"/>
        <v>0.10991327914874878</v>
      </c>
      <c r="F104" s="30">
        <f t="shared" si="16"/>
        <v>-0.025410000000000002</v>
      </c>
      <c r="G104" s="53">
        <f t="shared" si="17"/>
        <v>0.32827666666666666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20.32621335776626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-0.029</v>
      </c>
      <c r="C105" s="52">
        <f t="shared" si="18"/>
        <v>-0.09814909855782152</v>
      </c>
      <c r="D105" s="30">
        <f t="shared" si="19"/>
        <v>-0.10274109688249865</v>
      </c>
      <c r="E105" s="30">
        <f t="shared" si="15"/>
        <v>0.11956249705303824</v>
      </c>
      <c r="F105" s="30">
        <f t="shared" si="16"/>
        <v>-0.022330000000000003</v>
      </c>
      <c r="G105" s="53">
        <f t="shared" si="17"/>
        <v>0.33135666666666663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20.731983670767214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-0.039</v>
      </c>
      <c r="C106" s="52">
        <f t="shared" si="18"/>
        <v>-0.09818127928208085</v>
      </c>
      <c r="D106" s="30">
        <f t="shared" si="19"/>
        <v>-0.0953913841803806</v>
      </c>
      <c r="E106" s="30">
        <f t="shared" si="15"/>
        <v>0.1269122097551563</v>
      </c>
      <c r="F106" s="30">
        <f t="shared" si="16"/>
        <v>-0.03003</v>
      </c>
      <c r="G106" s="53">
        <f t="shared" si="17"/>
        <v>0.32365666666666665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20.98861006942396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-0.022</v>
      </c>
      <c r="C107" s="52">
        <f t="shared" si="18"/>
        <v>-0.09816172769720814</v>
      </c>
      <c r="D107" s="30">
        <f t="shared" si="19"/>
        <v>-0.08794989309975441</v>
      </c>
      <c r="E107" s="30">
        <f t="shared" si="15"/>
        <v>0.13435370083578246</v>
      </c>
      <c r="F107" s="30">
        <f t="shared" si="16"/>
        <v>-0.01694</v>
      </c>
      <c r="G107" s="53">
        <f t="shared" si="17"/>
        <v>0.33674666666666664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21.26289153584849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0.022</v>
      </c>
      <c r="C108" s="52">
        <f t="shared" si="18"/>
        <v>-0.09809016316034919</v>
      </c>
      <c r="D108" s="30">
        <f t="shared" si="19"/>
        <v>-0.0784093980298333</v>
      </c>
      <c r="E108" s="30">
        <f t="shared" si="15"/>
        <v>0.1438941959057036</v>
      </c>
      <c r="F108" s="30">
        <f t="shared" si="16"/>
        <v>0.01694</v>
      </c>
      <c r="G108" s="53">
        <f t="shared" si="17"/>
        <v>0.37062666666666666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21.632124080926936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0.009000000000000008</v>
      </c>
      <c r="C109" s="52">
        <f t="shared" si="18"/>
        <v>-0.09795224035831453</v>
      </c>
      <c r="D109" s="30">
        <f t="shared" si="19"/>
        <v>-0.07136443704126182</v>
      </c>
      <c r="E109" s="30">
        <f t="shared" si="15"/>
        <v>0.15093915689427506</v>
      </c>
      <c r="F109" s="30">
        <f t="shared" si="16"/>
        <v>0.0069300000000000065</v>
      </c>
      <c r="G109" s="53">
        <f t="shared" si="17"/>
        <v>0.36061666666666664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21.579261570966473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-0.08399999999999999</v>
      </c>
      <c r="C110" s="52">
        <f t="shared" si="18"/>
        <v>-0.09776591303266863</v>
      </c>
      <c r="D110" s="30">
        <f t="shared" si="19"/>
        <v>-0.07239233896607337</v>
      </c>
      <c r="E110" s="30">
        <f t="shared" si="15"/>
        <v>0.1499112549694635</v>
      </c>
      <c r="F110" s="30">
        <f t="shared" si="16"/>
        <v>-0.06468</v>
      </c>
      <c r="G110" s="53">
        <f t="shared" si="17"/>
        <v>0.28900666666666663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20.74664783291277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-0.14600000000000002</v>
      </c>
      <c r="C111" s="52">
        <f t="shared" si="18"/>
        <v>-0.09758809502560993</v>
      </c>
      <c r="D111" s="30">
        <f t="shared" si="19"/>
        <v>-0.07787929810695694</v>
      </c>
      <c r="E111" s="30">
        <f t="shared" si="15"/>
        <v>0.14442429582857996</v>
      </c>
      <c r="F111" s="30">
        <f t="shared" si="16"/>
        <v>-0.11242000000000002</v>
      </c>
      <c r="G111" s="53">
        <f t="shared" si="17"/>
        <v>0.24126666666666663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19.682995301040926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-0.138</v>
      </c>
      <c r="C112" s="52">
        <f t="shared" si="18"/>
        <v>-0.097449975776804</v>
      </c>
      <c r="D112" s="30">
        <f t="shared" si="19"/>
        <v>-0.08187807453199719</v>
      </c>
      <c r="E112" s="30">
        <f t="shared" si="15"/>
        <v>0.1404255194035397</v>
      </c>
      <c r="F112" s="30">
        <f t="shared" si="16"/>
        <v>-0.10626000000000001</v>
      </c>
      <c r="G112" s="53">
        <f t="shared" si="17"/>
        <v>0.24742666666666663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18.91393279965346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-0.128</v>
      </c>
      <c r="C113" s="52">
        <f t="shared" si="18"/>
        <v>-0.0973408478928804</v>
      </c>
      <c r="D113" s="30">
        <f t="shared" si="19"/>
        <v>-0.08448000343820328</v>
      </c>
      <c r="E113" s="30">
        <f t="shared" si="15"/>
        <v>0.13782359049733361</v>
      </c>
      <c r="F113" s="30">
        <f t="shared" si="16"/>
        <v>-0.09856000000000001</v>
      </c>
      <c r="G113" s="53">
        <f t="shared" si="17"/>
        <v>0.2551266666666666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18.30047420947053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-0.141</v>
      </c>
      <c r="C114" s="52">
        <f t="shared" si="18"/>
        <v>-0.09725071909494203</v>
      </c>
      <c r="D114" s="30">
        <f t="shared" si="19"/>
        <v>-0.08763024783752389</v>
      </c>
      <c r="E114" s="30">
        <f t="shared" si="15"/>
        <v>0.134673346098013</v>
      </c>
      <c r="F114" s="30">
        <f t="shared" si="16"/>
        <v>-0.10856999999999999</v>
      </c>
      <c r="G114" s="53">
        <f t="shared" si="17"/>
        <v>0.24511666666666665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17.41846076572123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-0.148</v>
      </c>
      <c r="C115" s="52">
        <f t="shared" si="18"/>
        <v>-0.09718329883237004</v>
      </c>
      <c r="D115" s="30">
        <f t="shared" si="19"/>
        <v>-0.09079359071804581</v>
      </c>
      <c r="E115" s="30">
        <f t="shared" si="15"/>
        <v>0.13151000321749107</v>
      </c>
      <c r="F115" s="30">
        <f t="shared" si="16"/>
        <v>-0.11395999999999999</v>
      </c>
      <c r="G115" s="53">
        <f t="shared" si="17"/>
        <v>0.23972666666666664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16.190998960966294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-0.09</v>
      </c>
      <c r="C116" s="52">
        <f t="shared" si="18"/>
        <v>-0.09713851975790486</v>
      </c>
      <c r="D116" s="30">
        <f t="shared" si="19"/>
        <v>-0.08910962241716139</v>
      </c>
      <c r="E116" s="30">
        <f t="shared" si="15"/>
        <v>0.1331939715183755</v>
      </c>
      <c r="F116" s="30">
        <f t="shared" si="16"/>
        <v>-0.0693</v>
      </c>
      <c r="G116" s="53">
        <f t="shared" si="17"/>
        <v>0.2843866666666667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15.05462215798385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-0.021999999999999992</v>
      </c>
      <c r="C117" s="52">
        <f t="shared" si="18"/>
        <v>-0.09708225324534092</v>
      </c>
      <c r="D117" s="30">
        <f t="shared" si="19"/>
        <v>-0.08260851081567208</v>
      </c>
      <c r="E117" s="30">
        <f t="shared" si="15"/>
        <v>0.1396950831198648</v>
      </c>
      <c r="F117" s="30">
        <f t="shared" si="16"/>
        <v>-0.016939999999999993</v>
      </c>
      <c r="G117" s="53">
        <f t="shared" si="17"/>
        <v>0.33674666666666664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13.947293240788296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0.048</v>
      </c>
      <c r="C118" s="52">
        <f t="shared" si="18"/>
        <v>-0.0969808212583938</v>
      </c>
      <c r="D118" s="30">
        <f t="shared" si="19"/>
        <v>-0.07191156158365601</v>
      </c>
      <c r="E118" s="30">
        <f t="shared" si="15"/>
        <v>0.15039203235188087</v>
      </c>
      <c r="F118" s="30">
        <f t="shared" si="16"/>
        <v>0.03696</v>
      </c>
      <c r="G118" s="53">
        <f t="shared" si="17"/>
        <v>0.39064666666666664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12.689318615499815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0.054000000000000006</v>
      </c>
      <c r="C119" s="52">
        <f t="shared" si="18"/>
        <v>-0.09680513588659324</v>
      </c>
      <c r="D119" s="30">
        <f t="shared" si="19"/>
        <v>-0.06247295110287292</v>
      </c>
      <c r="E119" s="30">
        <f t="shared" si="15"/>
        <v>0.15983064283266396</v>
      </c>
      <c r="F119" s="30">
        <f t="shared" si="16"/>
        <v>0.041580000000000006</v>
      </c>
      <c r="G119" s="53">
        <f t="shared" si="17"/>
        <v>0.39526666666666666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10.932425934524904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0.04500000000000001</v>
      </c>
      <c r="C120" s="52">
        <f t="shared" si="18"/>
        <v>-0.09656453593562893</v>
      </c>
      <c r="D120" s="30">
        <f t="shared" si="19"/>
        <v>-0.05520792759534752</v>
      </c>
      <c r="E120" s="30">
        <f t="shared" si="15"/>
        <v>0.16709566634018938</v>
      </c>
      <c r="F120" s="30">
        <f t="shared" si="16"/>
        <v>0.03465000000000001</v>
      </c>
      <c r="G120" s="53">
        <f t="shared" si="17"/>
        <v>0.38833666666666666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9.204328806302286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0.03</v>
      </c>
      <c r="C121" s="52">
        <f t="shared" si="18"/>
        <v>-0.09627470882438023</v>
      </c>
      <c r="D121" s="30">
        <f t="shared" si="19"/>
        <v>-0.0502128455682259</v>
      </c>
      <c r="E121" s="30">
        <f t="shared" si="15"/>
        <v>0.17209074836731098</v>
      </c>
      <c r="F121" s="30">
        <f t="shared" si="16"/>
        <v>0.0231</v>
      </c>
      <c r="G121" s="53">
        <f t="shared" si="17"/>
        <v>0.37678666666666666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7.865529133875208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0.07100000000000001</v>
      </c>
      <c r="C122" s="52">
        <f t="shared" si="18"/>
        <v>-0.0959519072866811</v>
      </c>
      <c r="D122" s="30">
        <f t="shared" si="19"/>
        <v>-0.04293416780554147</v>
      </c>
      <c r="E122" s="30">
        <f t="shared" si="15"/>
        <v>0.17936942612999543</v>
      </c>
      <c r="F122" s="30">
        <f t="shared" si="16"/>
        <v>0.05467000000000001</v>
      </c>
      <c r="G122" s="53">
        <f t="shared" si="17"/>
        <v>0.40835666666666665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7.326078084469799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0.05499999999999999</v>
      </c>
      <c r="C123" s="52">
        <f t="shared" si="18"/>
        <v>-0.09558035896839727</v>
      </c>
      <c r="D123" s="30">
        <f t="shared" si="19"/>
        <v>-0.037997199195452434</v>
      </c>
      <c r="E123" s="30">
        <f t="shared" si="15"/>
        <v>0.18430639474008445</v>
      </c>
      <c r="F123" s="30">
        <f t="shared" si="16"/>
        <v>0.04235</v>
      </c>
      <c r="G123" s="53">
        <f t="shared" si="17"/>
        <v>0.39603666666666665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7.37670077981163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0.034</v>
      </c>
      <c r="C124" s="52">
        <f t="shared" si="18"/>
        <v>-0.09517681618470847</v>
      </c>
      <c r="D124" s="30">
        <f t="shared" si="19"/>
        <v>-0.03539762059619187</v>
      </c>
      <c r="E124" s="30">
        <f t="shared" si="15"/>
        <v>0.18690597333934503</v>
      </c>
      <c r="F124" s="30">
        <f t="shared" si="16"/>
        <v>0.026180000000000002</v>
      </c>
      <c r="G124" s="53">
        <f t="shared" si="17"/>
        <v>0.37986666666666663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8.323351160557342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0.01200000000000001</v>
      </c>
      <c r="C125" s="52">
        <f t="shared" si="18"/>
        <v>-0.09475788358202414</v>
      </c>
      <c r="D125" s="30">
        <f t="shared" si="19"/>
        <v>-0.03483380009757854</v>
      </c>
      <c r="E125" s="30">
        <f t="shared" si="15"/>
        <v>0.18746979383795837</v>
      </c>
      <c r="F125" s="30">
        <f t="shared" si="16"/>
        <v>0.009240000000000009</v>
      </c>
      <c r="G125" s="53">
        <f t="shared" si="17"/>
        <v>0.3629266666666667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10.405668936598113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0.03799999999999999</v>
      </c>
      <c r="C126" s="52">
        <f t="shared" si="18"/>
        <v>-0.09433793560496515</v>
      </c>
      <c r="D126" s="30">
        <f t="shared" si="19"/>
        <v>-0.032389966106016424</v>
      </c>
      <c r="E126" s="30">
        <f t="shared" si="15"/>
        <v>0.18991362782952048</v>
      </c>
      <c r="F126" s="30">
        <f t="shared" si="16"/>
        <v>0.029259999999999994</v>
      </c>
      <c r="G126" s="53">
        <f t="shared" si="17"/>
        <v>0.38294666666666666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14.343444455796702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0.091</v>
      </c>
      <c r="C127" s="52">
        <f t="shared" si="18"/>
        <v>-0.09390380423471652</v>
      </c>
      <c r="D127" s="30">
        <f t="shared" si="19"/>
        <v>-0.026348513056435523</v>
      </c>
      <c r="E127" s="30">
        <f t="shared" si="15"/>
        <v>0.19595508087910138</v>
      </c>
      <c r="F127" s="30">
        <f t="shared" si="16"/>
        <v>0.07007</v>
      </c>
      <c r="G127" s="53">
        <f t="shared" si="17"/>
        <v>0.42375666666666667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7.159870152465962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0.124</v>
      </c>
      <c r="C128" s="52">
        <f t="shared" si="18"/>
        <v>-0.09343037675413912</v>
      </c>
      <c r="D128" s="30">
        <f t="shared" si="19"/>
        <v>-0.018780082063761985</v>
      </c>
      <c r="E128" s="30">
        <f aca="true" t="shared" si="24" ref="E128:E159">D128-$D$190</f>
        <v>0.20352351187177492</v>
      </c>
      <c r="F128" s="30">
        <f aca="true" t="shared" si="25" ref="F128:F159">$D$19*B128</f>
        <v>0.09548</v>
      </c>
      <c r="G128" s="53">
        <f aca="true" t="shared" si="26" ref="G128:G159">F128-$F$190</f>
        <v>0.44916666666666666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9.8486702962151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0.198</v>
      </c>
      <c r="C129" s="52">
        <f aca="true" t="shared" si="27" ref="C129:C160">C128+$D$23*$D$26*(D128-C128)/(0.5*$D$25*($D$20+$D$21))</f>
        <v>-0.09290722748894896</v>
      </c>
      <c r="D129" s="30">
        <f aca="true" t="shared" si="28" ref="D129:D160">D128+$D$23*(B129-$D$26*(D128-C128)/(0.5*($D$20+$D$21))-(D128/$D$19))/$D$24</f>
        <v>-0.006861393411029638</v>
      </c>
      <c r="E129" s="30">
        <f t="shared" si="24"/>
        <v>0.21544220052450724</v>
      </c>
      <c r="F129" s="30">
        <f t="shared" si="25"/>
        <v>0.15246</v>
      </c>
      <c r="G129" s="53">
        <f t="shared" si="26"/>
        <v>0.5061466666666666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13.062196636302334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0.178</v>
      </c>
      <c r="C130" s="52">
        <f t="shared" si="27"/>
        <v>-0.09230421828373091</v>
      </c>
      <c r="D130" s="30">
        <f t="shared" si="28"/>
        <v>0.0016859717250188953</v>
      </c>
      <c r="E130" s="30">
        <f t="shared" si="24"/>
        <v>0.22398956566055578</v>
      </c>
      <c r="F130" s="30">
        <f t="shared" si="25"/>
        <v>0.13706</v>
      </c>
      <c r="G130" s="53">
        <f t="shared" si="26"/>
        <v>0.49074666666666666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15.634507105282706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0.16099999999999998</v>
      </c>
      <c r="C131" s="52">
        <f t="shared" si="27"/>
        <v>-0.09164553503214959</v>
      </c>
      <c r="D131" s="30">
        <f t="shared" si="28"/>
        <v>0.007631330295730046</v>
      </c>
      <c r="E131" s="30">
        <f t="shared" si="24"/>
        <v>0.22993492423126694</v>
      </c>
      <c r="F131" s="30">
        <f t="shared" si="25"/>
        <v>0.12396999999999998</v>
      </c>
      <c r="G131" s="53">
        <f t="shared" si="26"/>
        <v>0.4776566666666666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17.094088946083488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0.11100000000000002</v>
      </c>
      <c r="C132" s="52">
        <f t="shared" si="27"/>
        <v>-0.09094980275993181</v>
      </c>
      <c r="D132" s="30">
        <f t="shared" si="28"/>
        <v>0.008927701974044817</v>
      </c>
      <c r="E132" s="30">
        <f t="shared" si="24"/>
        <v>0.23123129590958172</v>
      </c>
      <c r="F132" s="30">
        <f t="shared" si="25"/>
        <v>0.08547000000000002</v>
      </c>
      <c r="G132" s="53">
        <f t="shared" si="26"/>
        <v>0.43915666666666664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69.07797561651199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0.08300000000000002</v>
      </c>
      <c r="C133" s="52">
        <f t="shared" si="27"/>
        <v>-0.0902498612067561</v>
      </c>
      <c r="D133" s="30">
        <f t="shared" si="28"/>
        <v>0.007966887145015835</v>
      </c>
      <c r="E133" s="30">
        <f t="shared" si="24"/>
        <v>0.23027048108055273</v>
      </c>
      <c r="F133" s="30">
        <f t="shared" si="25"/>
        <v>0.06391000000000002</v>
      </c>
      <c r="G133" s="53">
        <f t="shared" si="26"/>
        <v>0.41759666666666667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67.75672006958949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0.027999999999999997</v>
      </c>
      <c r="C134" s="52">
        <f t="shared" si="27"/>
        <v>-0.08956155823430688</v>
      </c>
      <c r="D134" s="30">
        <f t="shared" si="28"/>
        <v>0.003092021492265273</v>
      </c>
      <c r="E134" s="30">
        <f t="shared" si="24"/>
        <v>0.22539561542780218</v>
      </c>
      <c r="F134" s="30">
        <f t="shared" si="25"/>
        <v>0.02156</v>
      </c>
      <c r="G134" s="53">
        <f t="shared" si="26"/>
        <v>0.3752466666666667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65.98008954740467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-0.025999999999999995</v>
      </c>
      <c r="C135" s="52">
        <f t="shared" si="27"/>
        <v>-0.08891224194758306</v>
      </c>
      <c r="D135" s="30">
        <f t="shared" si="28"/>
        <v>-0.004995951096697965</v>
      </c>
      <c r="E135" s="30">
        <f t="shared" si="24"/>
        <v>0.21730764283883894</v>
      </c>
      <c r="F135" s="30">
        <f t="shared" si="25"/>
        <v>-0.020019999999999996</v>
      </c>
      <c r="G135" s="53">
        <f t="shared" si="26"/>
        <v>0.33366666666666667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63.63903930432704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-0.026999999999999996</v>
      </c>
      <c r="C136" s="52">
        <f t="shared" si="27"/>
        <v>-0.08832415658130005</v>
      </c>
      <c r="D136" s="30">
        <f t="shared" si="28"/>
        <v>-0.011822286499630526</v>
      </c>
      <c r="E136" s="30">
        <f t="shared" si="24"/>
        <v>0.21048130743590637</v>
      </c>
      <c r="F136" s="30">
        <f t="shared" si="25"/>
        <v>-0.020789999999999996</v>
      </c>
      <c r="G136" s="53">
        <f t="shared" si="26"/>
        <v>0.3328966666666667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61.07996992155639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0.020000000000000004</v>
      </c>
      <c r="C137" s="52">
        <f t="shared" si="27"/>
        <v>-0.0877880314757677</v>
      </c>
      <c r="D137" s="30">
        <f t="shared" si="28"/>
        <v>-0.014004188828168366</v>
      </c>
      <c r="E137" s="30">
        <f t="shared" si="24"/>
        <v>0.20829940510736852</v>
      </c>
      <c r="F137" s="30">
        <f t="shared" si="25"/>
        <v>0.015400000000000004</v>
      </c>
      <c r="G137" s="53">
        <f t="shared" si="26"/>
        <v>0.3690866666666667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58.7858838012707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0.128</v>
      </c>
      <c r="C138" s="52">
        <f t="shared" si="27"/>
        <v>-0.08727095430649333</v>
      </c>
      <c r="D138" s="30">
        <f t="shared" si="28"/>
        <v>-0.007728150361653216</v>
      </c>
      <c r="E138" s="30">
        <f t="shared" si="24"/>
        <v>0.21457544357388367</v>
      </c>
      <c r="F138" s="30">
        <f t="shared" si="25"/>
        <v>0.09856000000000001</v>
      </c>
      <c r="G138" s="53">
        <f t="shared" si="26"/>
        <v>0.4522466666666667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57.470076217334466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0.182</v>
      </c>
      <c r="C139" s="52">
        <f t="shared" si="27"/>
        <v>-0.08671351833644789</v>
      </c>
      <c r="D139" s="30">
        <f t="shared" si="28"/>
        <v>0.0016125952342175807</v>
      </c>
      <c r="E139" s="30">
        <f t="shared" si="24"/>
        <v>0.22391618916975448</v>
      </c>
      <c r="F139" s="30">
        <f t="shared" si="25"/>
        <v>0.14014</v>
      </c>
      <c r="G139" s="53">
        <f t="shared" si="26"/>
        <v>0.49382666666666664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54.88542749486603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0.165</v>
      </c>
      <c r="C140" s="52">
        <f t="shared" si="27"/>
        <v>-0.08609452893254467</v>
      </c>
      <c r="D140" s="30">
        <f t="shared" si="28"/>
        <v>0.008221384294918175</v>
      </c>
      <c r="E140" s="30">
        <f t="shared" si="24"/>
        <v>0.23052497823045506</v>
      </c>
      <c r="F140" s="30">
        <f t="shared" si="25"/>
        <v>0.12705</v>
      </c>
      <c r="G140" s="53">
        <f t="shared" si="26"/>
        <v>0.48073666666666665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49.5178288182846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0.069</v>
      </c>
      <c r="C141" s="52">
        <f t="shared" si="27"/>
        <v>-0.08543356301264661</v>
      </c>
      <c r="D141" s="30">
        <f t="shared" si="28"/>
        <v>0.006633217962426503</v>
      </c>
      <c r="E141" s="30">
        <f t="shared" si="24"/>
        <v>0.2289368118979634</v>
      </c>
      <c r="F141" s="30">
        <f t="shared" si="25"/>
        <v>0.053130000000000004</v>
      </c>
      <c r="G141" s="53">
        <f t="shared" si="26"/>
        <v>0.40681666666666666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42.213650435124656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-0.020000000000000004</v>
      </c>
      <c r="C142" s="52">
        <f t="shared" si="27"/>
        <v>-0.08478835901157329</v>
      </c>
      <c r="D142" s="30">
        <f t="shared" si="28"/>
        <v>-0.0013129946264672735</v>
      </c>
      <c r="E142" s="30">
        <f t="shared" si="24"/>
        <v>0.2209905993090696</v>
      </c>
      <c r="F142" s="30">
        <f t="shared" si="25"/>
        <v>-0.015400000000000004</v>
      </c>
      <c r="G142" s="53">
        <f t="shared" si="26"/>
        <v>0.3382866666666666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36.48147299318175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-0.153</v>
      </c>
      <c r="C143" s="52">
        <f t="shared" si="27"/>
        <v>-0.08420336365796247</v>
      </c>
      <c r="D143" s="30">
        <f t="shared" si="28"/>
        <v>-0.017889553559796698</v>
      </c>
      <c r="E143" s="30">
        <f t="shared" si="24"/>
        <v>0.20441404037574018</v>
      </c>
      <c r="F143" s="30">
        <f t="shared" si="25"/>
        <v>-0.11781</v>
      </c>
      <c r="G143" s="53">
        <f t="shared" si="26"/>
        <v>0.23587666666666665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32.665340015499616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-0.65</v>
      </c>
      <c r="C144" s="52">
        <f t="shared" si="27"/>
        <v>-0.08373863647679453</v>
      </c>
      <c r="D144" s="30">
        <f t="shared" si="28"/>
        <v>-0.06893250177586377</v>
      </c>
      <c r="E144" s="30">
        <f t="shared" si="24"/>
        <v>0.15337109215967312</v>
      </c>
      <c r="F144" s="30">
        <f t="shared" si="25"/>
        <v>-0.5005000000000001</v>
      </c>
      <c r="G144" s="53">
        <f t="shared" si="26"/>
        <v>-0.1468133333333334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24.56702908124732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-1.312</v>
      </c>
      <c r="C145" s="52">
        <f t="shared" si="27"/>
        <v>-0.0836348750848104</v>
      </c>
      <c r="D145" s="30">
        <f t="shared" si="28"/>
        <v>-0.16126522391015824</v>
      </c>
      <c r="E145" s="30">
        <f t="shared" si="24"/>
        <v>0.06103837002537865</v>
      </c>
      <c r="F145" s="30">
        <f t="shared" si="25"/>
        <v>-1.01024</v>
      </c>
      <c r="G145" s="53">
        <f t="shared" si="26"/>
        <v>-0.6565533333333333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12.181750131428059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-1.5219999999999998</v>
      </c>
      <c r="C146" s="52">
        <f t="shared" si="27"/>
        <v>-0.08417890856937844</v>
      </c>
      <c r="D146" s="30">
        <f t="shared" si="28"/>
        <v>-0.25450320093164014</v>
      </c>
      <c r="E146" s="30">
        <f t="shared" si="24"/>
        <v>-0.03219960699610325</v>
      </c>
      <c r="F146" s="30">
        <f t="shared" si="25"/>
        <v>-1.17194</v>
      </c>
      <c r="G146" s="53">
        <f t="shared" si="26"/>
        <v>-0.8182533333333333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3.8802028880147987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-1.2460000000000002</v>
      </c>
      <c r="C147" s="52">
        <f t="shared" si="27"/>
        <v>-0.08537254121025317</v>
      </c>
      <c r="D147" s="30">
        <f t="shared" si="28"/>
        <v>-0.3122063643602594</v>
      </c>
      <c r="E147" s="30">
        <f t="shared" si="24"/>
        <v>-0.0899027704247225</v>
      </c>
      <c r="F147" s="30">
        <f t="shared" si="25"/>
        <v>-0.9594200000000002</v>
      </c>
      <c r="G147" s="53">
        <f t="shared" si="26"/>
        <v>-0.6057333333333335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1.062784894979055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-0.6589999999999999</v>
      </c>
      <c r="C148" s="52">
        <f t="shared" si="27"/>
        <v>-0.08696219264288842</v>
      </c>
      <c r="D148" s="30">
        <f t="shared" si="28"/>
        <v>-0.31685528334610247</v>
      </c>
      <c r="E148" s="30">
        <f t="shared" si="24"/>
        <v>-0.09455168941056558</v>
      </c>
      <c r="F148" s="30">
        <f t="shared" si="25"/>
        <v>-0.5074299999999999</v>
      </c>
      <c r="G148" s="53">
        <f t="shared" si="26"/>
        <v>-0.1537433333333333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1.0048506916562512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-0.663</v>
      </c>
      <c r="C149" s="52">
        <f t="shared" si="27"/>
        <v>-0.08857328342253654</v>
      </c>
      <c r="D149" s="30">
        <f t="shared" si="28"/>
        <v>-0.32115890965625177</v>
      </c>
      <c r="E149" s="30">
        <f t="shared" si="24"/>
        <v>-0.09885531572071488</v>
      </c>
      <c r="F149" s="30">
        <f t="shared" si="25"/>
        <v>-0.51051</v>
      </c>
      <c r="G149" s="53">
        <f t="shared" si="26"/>
        <v>-0.15682333333333337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0.6812727552613442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-0.808</v>
      </c>
      <c r="C150" s="52">
        <f t="shared" si="27"/>
        <v>-0.09020324349118242</v>
      </c>
      <c r="D150" s="30">
        <f t="shared" si="28"/>
        <v>-0.3357158070821983</v>
      </c>
      <c r="E150" s="30">
        <f t="shared" si="24"/>
        <v>-0.11341221314666139</v>
      </c>
      <c r="F150" s="30">
        <f t="shared" si="25"/>
        <v>-0.62216</v>
      </c>
      <c r="G150" s="53">
        <f t="shared" si="26"/>
        <v>-0.2684733333333334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0.07881592293126853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-0.8260000000000001</v>
      </c>
      <c r="C151" s="52">
        <f t="shared" si="27"/>
        <v>-0.09192379553682825</v>
      </c>
      <c r="D151" s="30">
        <f t="shared" si="28"/>
        <v>-0.3493897095212863</v>
      </c>
      <c r="E151" s="30">
        <f t="shared" si="24"/>
        <v>-0.1270861155857494</v>
      </c>
      <c r="F151" s="30">
        <f t="shared" si="25"/>
        <v>-0.63602</v>
      </c>
      <c r="G151" s="53">
        <f t="shared" si="26"/>
        <v>-0.2823333333333334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0.10390495273289646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-0.541</v>
      </c>
      <c r="C152" s="52">
        <f t="shared" si="27"/>
        <v>-0.09372811666203133</v>
      </c>
      <c r="D152" s="30">
        <f t="shared" si="28"/>
        <v>-0.3396738765475893</v>
      </c>
      <c r="E152" s="30">
        <f t="shared" si="24"/>
        <v>-0.1173702826120524</v>
      </c>
      <c r="F152" s="30">
        <f t="shared" si="25"/>
        <v>-0.41657000000000005</v>
      </c>
      <c r="G152" s="53">
        <f t="shared" si="26"/>
        <v>-0.0628833333333334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0.1391757275746194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-0.189</v>
      </c>
      <c r="C153" s="52">
        <f t="shared" si="27"/>
        <v>-0.09545170454730932</v>
      </c>
      <c r="D153" s="30">
        <f t="shared" si="28"/>
        <v>-0.3053106459127225</v>
      </c>
      <c r="E153" s="30">
        <f t="shared" si="24"/>
        <v>-0.08300705197718561</v>
      </c>
      <c r="F153" s="30">
        <f t="shared" si="25"/>
        <v>-0.14553</v>
      </c>
      <c r="G153" s="53">
        <f t="shared" si="26"/>
        <v>0.20815666666666666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0.060060118758801996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-0.068</v>
      </c>
      <c r="C154" s="52">
        <f t="shared" si="27"/>
        <v>-0.09692239600839814</v>
      </c>
      <c r="D154" s="30">
        <f t="shared" si="28"/>
        <v>-0.26751347626429445</v>
      </c>
      <c r="E154" s="30">
        <f t="shared" si="24"/>
        <v>-0.045209882328757556</v>
      </c>
      <c r="F154" s="30">
        <f t="shared" si="25"/>
        <v>-0.052360000000000004</v>
      </c>
      <c r="G154" s="53">
        <f t="shared" si="26"/>
        <v>0.30132666666666663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1.1445182417580828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-0.202</v>
      </c>
      <c r="C155" s="52">
        <f t="shared" si="27"/>
        <v>-0.09811789829883145</v>
      </c>
      <c r="D155" s="30">
        <f t="shared" si="28"/>
        <v>-0.24588157953975312</v>
      </c>
      <c r="E155" s="30">
        <f t="shared" si="24"/>
        <v>-0.02357798560421623</v>
      </c>
      <c r="F155" s="30">
        <f t="shared" si="25"/>
        <v>-0.15554</v>
      </c>
      <c r="G155" s="53">
        <f t="shared" si="26"/>
        <v>0.19814666666666664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2.6315843870060425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-0.375</v>
      </c>
      <c r="C156" s="52">
        <f t="shared" si="27"/>
        <v>-0.09915342617696783</v>
      </c>
      <c r="D156" s="30">
        <f t="shared" si="28"/>
        <v>-0.24072425715140736</v>
      </c>
      <c r="E156" s="30">
        <f t="shared" si="24"/>
        <v>-0.018420663215870464</v>
      </c>
      <c r="F156" s="30">
        <f t="shared" si="25"/>
        <v>-0.28875</v>
      </c>
      <c r="G156" s="53">
        <f t="shared" si="26"/>
        <v>0.06493666666666664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3.24203552806176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-0.33299999999999996</v>
      </c>
      <c r="C157" s="52">
        <f t="shared" si="27"/>
        <v>-0.10014555456043671</v>
      </c>
      <c r="D157" s="30">
        <f t="shared" si="28"/>
        <v>-0.23331815252895852</v>
      </c>
      <c r="E157" s="30">
        <f t="shared" si="24"/>
        <v>-0.011014558593421625</v>
      </c>
      <c r="F157" s="30">
        <f t="shared" si="25"/>
        <v>-0.25640999999999997</v>
      </c>
      <c r="G157" s="53">
        <f t="shared" si="26"/>
        <v>0.09727666666666668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3.477233741565432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-0.22</v>
      </c>
      <c r="C158" s="52">
        <f t="shared" si="27"/>
        <v>-0.10107882812700011</v>
      </c>
      <c r="D158" s="30">
        <f t="shared" si="28"/>
        <v>-0.21871237963400006</v>
      </c>
      <c r="E158" s="30">
        <f t="shared" si="24"/>
        <v>0.0035912143015368325</v>
      </c>
      <c r="F158" s="30">
        <f t="shared" si="25"/>
        <v>-0.1694</v>
      </c>
      <c r="G158" s="53">
        <f t="shared" si="26"/>
        <v>0.18428666666666665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3.4400400878610804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-0.044000000000000004</v>
      </c>
      <c r="C159" s="52">
        <f t="shared" si="27"/>
        <v>-0.10190320405596116</v>
      </c>
      <c r="D159" s="30">
        <f t="shared" si="28"/>
        <v>-0.19334618229695433</v>
      </c>
      <c r="E159" s="30">
        <f t="shared" si="24"/>
        <v>0.028957411638582564</v>
      </c>
      <c r="F159" s="30">
        <f t="shared" si="25"/>
        <v>-0.03388000000000001</v>
      </c>
      <c r="G159" s="53">
        <f t="shared" si="26"/>
        <v>0.31980666666666663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3.5070630921411134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0.01899999999999999</v>
      </c>
      <c r="C160" s="52">
        <f t="shared" si="27"/>
        <v>-0.10254403644747405</v>
      </c>
      <c r="D160" s="30">
        <f t="shared" si="28"/>
        <v>-0.16738466490733203</v>
      </c>
      <c r="E160" s="30">
        <f aca="true" t="shared" si="29" ref="E160:E188">D160-$D$190</f>
        <v>0.05491892902820486</v>
      </c>
      <c r="F160" s="30">
        <f aca="true" t="shared" si="30" ref="F160:F181">$D$19*B160</f>
        <v>0.014629999999999992</v>
      </c>
      <c r="G160" s="53">
        <f aca="true" t="shared" si="31" ref="G160:G188">F160-$F$190</f>
        <v>0.3683166666666666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3.0555835015292168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0.10900000000000001</v>
      </c>
      <c r="C161" s="52">
        <f aca="true" t="shared" si="32" ref="C161:C182">C160+$D$23*$D$26*(D160-C160)/(0.5*$D$25*($D$20+$D$21))</f>
        <v>-0.10299843957172074</v>
      </c>
      <c r="D161" s="30">
        <f aca="true" t="shared" si="33" ref="D161:D182">D160+$D$23*(B161-$D$26*(D160-C160)/(0.5*($D$20+$D$21))-(D160/$D$19))/$D$24</f>
        <v>-0.13889294041636913</v>
      </c>
      <c r="E161" s="30">
        <f t="shared" si="29"/>
        <v>0.08341065351916777</v>
      </c>
      <c r="F161" s="30">
        <f t="shared" si="30"/>
        <v>0.08393000000000002</v>
      </c>
      <c r="G161" s="53">
        <f t="shared" si="31"/>
        <v>0.43761666666666665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2.5689668859601724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0.139</v>
      </c>
      <c r="C162" s="52">
        <f t="shared" si="32"/>
        <v>-0.10324998823364004</v>
      </c>
      <c r="D162" s="30">
        <f t="shared" si="33"/>
        <v>-0.11275043057185088</v>
      </c>
      <c r="E162" s="30">
        <f t="shared" si="29"/>
        <v>0.109553163363686</v>
      </c>
      <c r="F162" s="30">
        <f t="shared" si="30"/>
        <v>0.10703000000000001</v>
      </c>
      <c r="G162" s="53">
        <f t="shared" si="31"/>
        <v>0.46071666666666666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2.3770699880408825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-0.33299999999999996</v>
      </c>
      <c r="C163" s="52">
        <f t="shared" si="32"/>
        <v>-0.10331656733354622</v>
      </c>
      <c r="D163" s="30">
        <f t="shared" si="33"/>
        <v>-0.1261002441278753</v>
      </c>
      <c r="E163" s="30">
        <f t="shared" si="29"/>
        <v>0.0962033498076616</v>
      </c>
      <c r="F163" s="30">
        <f t="shared" si="30"/>
        <v>-0.25640999999999997</v>
      </c>
      <c r="G163" s="53">
        <f t="shared" si="31"/>
        <v>0.09727666666666668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0.8952148022994263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-0.9410000000000001</v>
      </c>
      <c r="C164" s="52">
        <f t="shared" si="32"/>
        <v>-0.10347623534052088</v>
      </c>
      <c r="D164" s="30">
        <f t="shared" si="33"/>
        <v>-0.1827733175404112</v>
      </c>
      <c r="E164" s="30">
        <f t="shared" si="29"/>
        <v>0.039530276395125685</v>
      </c>
      <c r="F164" s="30">
        <f t="shared" si="30"/>
        <v>-0.72457</v>
      </c>
      <c r="G164" s="53">
        <f t="shared" si="31"/>
        <v>-0.3708833333333334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0.0911447645281183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-1.091</v>
      </c>
      <c r="C165" s="52">
        <f t="shared" si="32"/>
        <v>-0.10403194929257771</v>
      </c>
      <c r="D165" s="30">
        <f t="shared" si="33"/>
        <v>-0.241593941500037</v>
      </c>
      <c r="E165" s="30">
        <f t="shared" si="29"/>
        <v>-0.0192903475645001</v>
      </c>
      <c r="F165" s="30">
        <f t="shared" si="30"/>
        <v>-0.84007</v>
      </c>
      <c r="G165" s="53">
        <f t="shared" si="31"/>
        <v>-0.48638333333333333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2.299232259963919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-0.765</v>
      </c>
      <c r="C166" s="52">
        <f t="shared" si="32"/>
        <v>-0.10499598373396758</v>
      </c>
      <c r="D166" s="30">
        <f t="shared" si="33"/>
        <v>-0.26665484391000405</v>
      </c>
      <c r="E166" s="30">
        <f t="shared" si="29"/>
        <v>-0.044351249974467155</v>
      </c>
      <c r="F166" s="30">
        <f t="shared" si="30"/>
        <v>-0.5890500000000001</v>
      </c>
      <c r="G166" s="53">
        <f t="shared" si="31"/>
        <v>-0.23536333333333342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4.343948495878737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-0.322</v>
      </c>
      <c r="C167" s="52">
        <f t="shared" si="32"/>
        <v>-0.10612888902608125</v>
      </c>
      <c r="D167" s="30">
        <f t="shared" si="33"/>
        <v>-0.2546415264597884</v>
      </c>
      <c r="E167" s="30">
        <f t="shared" si="29"/>
        <v>-0.03233793252425149</v>
      </c>
      <c r="F167" s="30">
        <f t="shared" si="30"/>
        <v>-0.24794000000000002</v>
      </c>
      <c r="G167" s="53">
        <f t="shared" si="31"/>
        <v>0.10574666666666663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4.051159142778209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-0.251</v>
      </c>
      <c r="C168" s="52">
        <f t="shared" si="32"/>
        <v>-0.10716966558921667</v>
      </c>
      <c r="D168" s="30">
        <f t="shared" si="33"/>
        <v>-0.23931549833682006</v>
      </c>
      <c r="E168" s="30">
        <f t="shared" si="29"/>
        <v>-0.017011904401283168</v>
      </c>
      <c r="F168" s="30">
        <f t="shared" si="30"/>
        <v>-0.19327</v>
      </c>
      <c r="G168" s="53">
        <f t="shared" si="31"/>
        <v>0.16041666666666665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4.142490085266078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-0.179</v>
      </c>
      <c r="C169" s="52">
        <f t="shared" si="32"/>
        <v>-0.10809574358511188</v>
      </c>
      <c r="D169" s="30">
        <f t="shared" si="33"/>
        <v>-0.22112677965029004</v>
      </c>
      <c r="E169" s="30">
        <f t="shared" si="29"/>
        <v>0.0011768142852468522</v>
      </c>
      <c r="F169" s="30">
        <f t="shared" si="30"/>
        <v>-0.13783</v>
      </c>
      <c r="G169" s="53">
        <f t="shared" si="31"/>
        <v>0.21585666666666664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4.441790245835528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-0.035</v>
      </c>
      <c r="C170" s="52">
        <f t="shared" si="32"/>
        <v>-0.10888786508585666</v>
      </c>
      <c r="D170" s="30">
        <f t="shared" si="33"/>
        <v>-0.19514355165795183</v>
      </c>
      <c r="E170" s="30">
        <f t="shared" si="29"/>
        <v>0.02716004227758506</v>
      </c>
      <c r="F170" s="30">
        <f t="shared" si="30"/>
        <v>-0.02695</v>
      </c>
      <c r="G170" s="53">
        <f t="shared" si="31"/>
        <v>0.3267366666666667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4.049966893867686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0.07300000000000001</v>
      </c>
      <c r="C171" s="52">
        <f t="shared" si="32"/>
        <v>-0.1094923449373539</v>
      </c>
      <c r="D171" s="30">
        <f t="shared" si="33"/>
        <v>-0.16529736080452645</v>
      </c>
      <c r="E171" s="30">
        <f t="shared" si="29"/>
        <v>0.05700623313101044</v>
      </c>
      <c r="F171" s="30">
        <f t="shared" si="30"/>
        <v>0.05621000000000001</v>
      </c>
      <c r="G171" s="53">
        <f t="shared" si="31"/>
        <v>0.4098966666666667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3.0544438858479674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-0.392</v>
      </c>
      <c r="C172" s="52">
        <f t="shared" si="32"/>
        <v>-0.10988342648855104</v>
      </c>
      <c r="D172" s="30">
        <f t="shared" si="33"/>
        <v>-0.17503561416361338</v>
      </c>
      <c r="E172" s="30">
        <f t="shared" si="29"/>
        <v>0.04726797977192351</v>
      </c>
      <c r="F172" s="30">
        <f t="shared" si="30"/>
        <v>-0.30184</v>
      </c>
      <c r="G172" s="53">
        <f t="shared" si="31"/>
        <v>0.05184666666666665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4.620351989210178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-1.56</v>
      </c>
      <c r="C173" s="52">
        <f t="shared" si="32"/>
        <v>-0.11034001301977787</v>
      </c>
      <c r="D173" s="30">
        <f t="shared" si="33"/>
        <v>-0.2705646205048871</v>
      </c>
      <c r="E173" s="30">
        <f t="shared" si="29"/>
        <v>-0.04826102656935022</v>
      </c>
      <c r="F173" s="30">
        <f t="shared" si="30"/>
        <v>-1.2012</v>
      </c>
      <c r="G173" s="53">
        <f t="shared" si="31"/>
        <v>-0.8475133333333333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17.170056854238087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-2.02</v>
      </c>
      <c r="C174" s="52">
        <f t="shared" si="32"/>
        <v>-0.11146286706903352</v>
      </c>
      <c r="D174" s="30">
        <f t="shared" si="33"/>
        <v>-0.3852135987569792</v>
      </c>
      <c r="E174" s="30">
        <f t="shared" si="29"/>
        <v>-0.1629100048214423</v>
      </c>
      <c r="F174" s="30">
        <f t="shared" si="30"/>
        <v>-1.5554000000000001</v>
      </c>
      <c r="G174" s="53">
        <f t="shared" si="31"/>
        <v>-1.2017133333333334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42.187764589088005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-1.731</v>
      </c>
      <c r="C175" s="52">
        <f t="shared" si="32"/>
        <v>-0.11338131219670265</v>
      </c>
      <c r="D175" s="30">
        <f t="shared" si="33"/>
        <v>-0.45996292661126975</v>
      </c>
      <c r="E175" s="30">
        <f t="shared" si="29"/>
        <v>-0.23765933267573286</v>
      </c>
      <c r="F175" s="30">
        <f t="shared" si="30"/>
        <v>-1.33287</v>
      </c>
      <c r="G175" s="53">
        <f t="shared" si="31"/>
        <v>-0.9791833333333333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67.29944432995467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-0.65</v>
      </c>
      <c r="C176" s="52">
        <f t="shared" si="32"/>
        <v>-0.11581015615051994</v>
      </c>
      <c r="D176" s="30">
        <f t="shared" si="33"/>
        <v>-0.44203939091369193</v>
      </c>
      <c r="E176" s="30">
        <f t="shared" si="29"/>
        <v>-0.21973579697815504</v>
      </c>
      <c r="F176" s="30">
        <f t="shared" si="30"/>
        <v>-0.5005000000000001</v>
      </c>
      <c r="G176" s="53">
        <f t="shared" si="31"/>
        <v>-0.1468133333333334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68.78730321874097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-0.20900000000000002</v>
      </c>
      <c r="C177" s="52">
        <f t="shared" si="32"/>
        <v>-0.11809637062774025</v>
      </c>
      <c r="D177" s="30">
        <f t="shared" si="33"/>
        <v>-0.3941683624560599</v>
      </c>
      <c r="E177" s="30">
        <f t="shared" si="29"/>
        <v>-0.17186476852052301</v>
      </c>
      <c r="F177" s="30">
        <f t="shared" si="30"/>
        <v>-0.16093000000000002</v>
      </c>
      <c r="G177" s="53">
        <f t="shared" si="31"/>
        <v>0.19275666666666663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63.21441873138212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-0.15000000000000002</v>
      </c>
      <c r="C178" s="52">
        <f t="shared" si="32"/>
        <v>-0.12003108314647312</v>
      </c>
      <c r="D178" s="30">
        <f t="shared" si="33"/>
        <v>-0.3496978700721614</v>
      </c>
      <c r="E178" s="30">
        <f t="shared" si="29"/>
        <v>-0.12739427613662452</v>
      </c>
      <c r="F178" s="30">
        <f t="shared" si="30"/>
        <v>-0.11550000000000002</v>
      </c>
      <c r="G178" s="53">
        <f t="shared" si="31"/>
        <v>0.23818666666666663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60.31229558410636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-0.06</v>
      </c>
      <c r="C179" s="52">
        <f t="shared" si="32"/>
        <v>-0.12164058798924834</v>
      </c>
      <c r="D179" s="30">
        <f t="shared" si="33"/>
        <v>-0.30574335667138053</v>
      </c>
      <c r="E179" s="30">
        <f t="shared" si="29"/>
        <v>-0.08343976273584364</v>
      </c>
      <c r="F179" s="30">
        <f t="shared" si="30"/>
        <v>-0.0462</v>
      </c>
      <c r="G179" s="53">
        <f t="shared" si="31"/>
        <v>0.30748666666666663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57.85262113264402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0.08000000000000002</v>
      </c>
      <c r="C180" s="52">
        <f t="shared" si="32"/>
        <v>-0.12293078019217273</v>
      </c>
      <c r="D180" s="30">
        <f t="shared" si="33"/>
        <v>-0.25846340193392375</v>
      </c>
      <c r="E180" s="30">
        <f t="shared" si="29"/>
        <v>-0.03615980799838686</v>
      </c>
      <c r="F180" s="30">
        <f t="shared" si="30"/>
        <v>0.061600000000000016</v>
      </c>
      <c r="G180" s="53">
        <f t="shared" si="31"/>
        <v>0.4152866666666667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53.38006395705771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0.22000000000000003</v>
      </c>
      <c r="C181" s="52">
        <f t="shared" si="32"/>
        <v>-0.12388059280533892</v>
      </c>
      <c r="D181" s="30">
        <f t="shared" si="33"/>
        <v>-0.20837050138461938</v>
      </c>
      <c r="E181" s="30">
        <f t="shared" si="29"/>
        <v>0.013933092550917514</v>
      </c>
      <c r="F181" s="30">
        <f t="shared" si="30"/>
        <v>0.16940000000000002</v>
      </c>
      <c r="G181" s="53">
        <f t="shared" si="31"/>
        <v>0.5230866666666667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46.8619593614358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0.32</v>
      </c>
      <c r="C182" s="52">
        <f t="shared" si="32"/>
        <v>-0.12447269808466252</v>
      </c>
      <c r="D182" s="30">
        <f t="shared" si="33"/>
        <v>-0.1588843471817938</v>
      </c>
      <c r="E182" s="30">
        <f t="shared" si="29"/>
        <v>0.06341924675374308</v>
      </c>
      <c r="F182" s="30">
        <f aca="true" t="shared" si="37" ref="F182:F188">$D$19*B182</f>
        <v>0.2464</v>
      </c>
      <c r="G182" s="53">
        <f t="shared" si="31"/>
        <v>0.6000866666666667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39.86714487696385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-0.12471385492153522</v>
      </c>
      <c r="D183" s="30">
        <f aca="true" t="shared" si="39" ref="D183:D188">D182+$D$23*(B183-$D$26*(D182-C182)/(0.5*($D$20+$D$21))-(D182/$D$19))/$D$24</f>
        <v>-0.11661407182352754</v>
      </c>
      <c r="E183" s="30">
        <f t="shared" si="29"/>
        <v>0.10568952211200935</v>
      </c>
      <c r="F183" s="30">
        <f t="shared" si="37"/>
        <v>0.2541</v>
      </c>
      <c r="G183" s="53">
        <f t="shared" si="31"/>
        <v>0.6077866666666667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34.32484092313977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-0.12465709164158438</v>
      </c>
      <c r="D184" s="30">
        <f t="shared" si="39"/>
        <v>-0.08561534496569577</v>
      </c>
      <c r="E184" s="30">
        <f t="shared" si="29"/>
        <v>0.1366882489698411</v>
      </c>
      <c r="F184" s="30">
        <f t="shared" si="37"/>
        <v>0.20790000000000003</v>
      </c>
      <c r="G184" s="53">
        <f t="shared" si="31"/>
        <v>0.5615866666666667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30.728252724668476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-0.12438348708087975</v>
      </c>
      <c r="D185" s="30">
        <f t="shared" si="39"/>
        <v>-0.0648116676484436</v>
      </c>
      <c r="E185" s="30">
        <f t="shared" si="29"/>
        <v>0.1574919262870933</v>
      </c>
      <c r="F185" s="30">
        <f t="shared" si="37"/>
        <v>0.15400000000000003</v>
      </c>
      <c r="G185" s="53">
        <f t="shared" si="31"/>
        <v>0.5076866666666666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28.849987898211868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-0.12396600777029723</v>
      </c>
      <c r="D186" s="30">
        <f t="shared" si="39"/>
        <v>-0.051808771487095354</v>
      </c>
      <c r="E186" s="30">
        <f t="shared" si="29"/>
        <v>0.17049482244844155</v>
      </c>
      <c r="F186" s="30">
        <f t="shared" si="37"/>
        <v>0.1078</v>
      </c>
      <c r="G186" s="53">
        <f t="shared" si="31"/>
        <v>0.46148666666666666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28.452618020310922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-0.12346032985842455</v>
      </c>
      <c r="D187" s="30">
        <f t="shared" si="39"/>
        <v>-0.04235752093735577</v>
      </c>
      <c r="E187" s="30">
        <f t="shared" si="29"/>
        <v>0.1799460729981811</v>
      </c>
      <c r="F187" s="30">
        <f t="shared" si="37"/>
        <v>0.0924</v>
      </c>
      <c r="G187" s="53">
        <f t="shared" si="31"/>
        <v>0.44608666666666663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28.104913423303127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-0.12289196137350569</v>
      </c>
      <c r="D188" s="30">
        <f t="shared" si="39"/>
        <v>-0.03289287517185243</v>
      </c>
      <c r="E188" s="30">
        <f t="shared" si="29"/>
        <v>0.18941071876368445</v>
      </c>
      <c r="F188" s="30">
        <f t="shared" si="37"/>
        <v>0.1078</v>
      </c>
      <c r="G188" s="53">
        <f t="shared" si="31"/>
        <v>0.46148666666666666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26.54842550707439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-0.2223035939355369</v>
      </c>
      <c r="E190" s="29" t="s">
        <v>76</v>
      </c>
      <c r="F190" s="30">
        <f>AVERAGE(F143:F172)</f>
        <v>-0.35368666666666665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UNIWERSYTET WARSZAWSKI</cp:lastModifiedBy>
  <cp:lastPrinted>2001-07-14T13:26:01Z</cp:lastPrinted>
  <dcterms:created xsi:type="dcterms:W3CDTF">1999-11-01T10:40:27Z</dcterms:created>
  <dcterms:modified xsi:type="dcterms:W3CDTF">2011-12-01T09:54:28Z</dcterms:modified>
  <cp:category/>
  <cp:version/>
  <cp:contentType/>
  <cp:contentStatus/>
</cp:coreProperties>
</file>